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Con fórmula/"/>
    </mc:Choice>
  </mc:AlternateContent>
  <xr:revisionPtr revIDLastSave="206" documentId="11_2592666E5A50A85F070136482239376780BFCAAA" xr6:coauthVersionLast="47" xr6:coauthVersionMax="47" xr10:uidLastSave="{CA1A9555-C0CC-4B10-8019-76435C2BED42}"/>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16344" sheetId="8" r:id="rId8"/>
    <sheet name="Hidden_1_Tabla_416344" sheetId="9" r:id="rId9"/>
    <sheet name="Hidden_2_Tabla_416344" sheetId="10" r:id="rId10"/>
    <sheet name="Tabla_416345" sheetId="11" r:id="rId11"/>
    <sheet name="Tabla_416346" sheetId="12" r:id="rId12"/>
  </sheets>
  <externalReferences>
    <externalReference r:id="rId13"/>
    <externalReference r:id="rId14"/>
  </externalReferences>
  <definedNames>
    <definedName name="Hidden_1_Tabla_4163445">Hidden_1_Tabla_416344!$A$1:$A$3</definedName>
    <definedName name="Hidden_1_Tabla_4163447">[1]Hidden_1_Tabla_416344!$A$1:$A$3</definedName>
    <definedName name="Hidden_13">Hidden_1!$A$1:$A$3</definedName>
    <definedName name="Hidden_2_Tabla_4163447">Hidden_2_Tabla_416344!$A$1:$A$3</definedName>
    <definedName name="Hidden_2_Tabla_4163448">[2]Hidden_2_Tabla_416344!$A$1:$A$3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12" l="1"/>
  <c r="L25" i="12"/>
  <c r="L24" i="12"/>
  <c r="L23" i="12"/>
  <c r="L22" i="12"/>
  <c r="L21" i="12"/>
  <c r="L20" i="12"/>
  <c r="L19" i="12"/>
  <c r="L18" i="12"/>
  <c r="L17" i="12"/>
  <c r="L16" i="12"/>
  <c r="L15" i="12"/>
  <c r="L14" i="12"/>
  <c r="L13" i="12"/>
  <c r="L12" i="12"/>
  <c r="L11" i="12"/>
  <c r="L10" i="12"/>
  <c r="L9" i="12"/>
  <c r="L8" i="12"/>
  <c r="L7" i="12"/>
  <c r="L6" i="12"/>
  <c r="L5" i="12"/>
  <c r="L4" i="12"/>
  <c r="E26" i="12"/>
  <c r="E25" i="12"/>
  <c r="E24" i="12"/>
  <c r="E23" i="12"/>
  <c r="E22" i="12"/>
  <c r="E21" i="12"/>
  <c r="E20" i="12"/>
  <c r="E19" i="12"/>
  <c r="E18" i="12"/>
  <c r="E17" i="12"/>
  <c r="E16" i="12"/>
  <c r="E15" i="12"/>
  <c r="E14" i="12"/>
  <c r="E13" i="12"/>
  <c r="E12" i="12"/>
  <c r="E11" i="12"/>
  <c r="E10" i="12"/>
  <c r="E9" i="12"/>
  <c r="E8" i="12"/>
  <c r="E7" i="12"/>
  <c r="E6" i="12"/>
  <c r="E5" i="12"/>
  <c r="E4" i="12"/>
</calcChain>
</file>

<file path=xl/sharedStrings.xml><?xml version="1.0" encoding="utf-8"?>
<sst xmlns="http://schemas.openxmlformats.org/spreadsheetml/2006/main" count="873" uniqueCount="334">
  <si>
    <t>47835</t>
  </si>
  <si>
    <t>TÍTULO</t>
  </si>
  <si>
    <t>NOMBRE CORTO</t>
  </si>
  <si>
    <t>DESCRIPCIÓN</t>
  </si>
  <si>
    <t>Gastos de publicidad oficial_Contratación de servicios de publicidad oficial</t>
  </si>
  <si>
    <t>LTAIPG26F2_XXIIIB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</si>
  <si>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</si>
  <si>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</si>
  <si>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</si>
  <si>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</si>
  <si>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</si>
  <si>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</si>
  <si>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</si>
  <si>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</si>
  <si>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</si>
  <si>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416330</t>
  </si>
  <si>
    <t>416349</t>
  </si>
  <si>
    <t>416350</t>
  </si>
  <si>
    <t>416348</t>
  </si>
  <si>
    <t>416337</t>
  </si>
  <si>
    <t>416354</t>
  </si>
  <si>
    <t>416327</t>
  </si>
  <si>
    <t>416355</t>
  </si>
  <si>
    <t>416356</t>
  </si>
  <si>
    <t>416343</t>
  </si>
  <si>
    <t>416334</t>
  </si>
  <si>
    <t>416329</t>
  </si>
  <si>
    <t>416335</t>
  </si>
  <si>
    <t>416338</t>
  </si>
  <si>
    <t>416336</t>
  </si>
  <si>
    <t>416358</t>
  </si>
  <si>
    <t>416331</t>
  </si>
  <si>
    <t>416359</t>
  </si>
  <si>
    <t>416342</t>
  </si>
  <si>
    <t>416357</t>
  </si>
  <si>
    <t>416339</t>
  </si>
  <si>
    <t>416340</t>
  </si>
  <si>
    <t>570643</t>
  </si>
  <si>
    <t>416333</t>
  </si>
  <si>
    <t>416328</t>
  </si>
  <si>
    <t>416332</t>
  </si>
  <si>
    <t>416360</t>
  </si>
  <si>
    <t>416344</t>
  </si>
  <si>
    <t>416345</t>
  </si>
  <si>
    <t>416346</t>
  </si>
  <si>
    <t>416353</t>
  </si>
  <si>
    <t>416347</t>
  </si>
  <si>
    <t>416352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</si>
  <si>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</si>
  <si>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</si>
  <si>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</si>
  <si>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</si>
  <si>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</si>
  <si>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</si>
  <si>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</si>
  <si>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</si>
  <si>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</si>
  <si>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</si>
  <si>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</si>
  <si>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</si>
  <si>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</si>
  <si>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</si>
  <si>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</si>
  <si>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</si>
  <si>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</si>
  <si>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</si>
  <si>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</si>
  <si>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</si>
  <si>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</si>
  <si>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</si>
  <si>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</si>
  <si>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</si>
  <si>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</si>
  <si>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</si>
  <si>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</si>
  <si>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</si>
  <si>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Tabla_416344</t>
  </si>
  <si>
    <t>Respecto a los recursos y el presupuesto 
Tabla_416345</t>
  </si>
  <si>
    <t>Respecto al contrato y los montos 
Tabla_416346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</si>
  <si>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</si>
  <si>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</si>
  <si>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</si>
  <si>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</si>
  <si>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</si>
  <si>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</si>
  <si>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</si>
  <si>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</si>
  <si>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</si>
  <si>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</si>
  <si>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</si>
  <si>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</si>
  <si>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</si>
  <si>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</si>
  <si>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</si>
  <si>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</si>
  <si>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</si>
  <si>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</si>
  <si>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</si>
  <si>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</si>
  <si>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</si>
  <si>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</si>
  <si>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</si>
  <si>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</si>
  <si>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</si>
  <si>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</si>
  <si>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</si>
  <si>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</si>
  <si>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</si>
  <si>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54002</t>
  </si>
  <si>
    <t>54003</t>
  </si>
  <si>
    <t>54004</t>
  </si>
  <si>
    <t>54005</t>
  </si>
  <si>
    <t>77130</t>
  </si>
  <si>
    <t>54006</t>
  </si>
  <si>
    <t>54007</t>
  </si>
  <si>
    <t>54008</t>
  </si>
  <si>
    <t>54009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</si>
  <si>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</si>
  <si>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</si>
  <si>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</si>
  <si>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</si>
  <si>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</si>
  <si>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</si>
  <si>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</si>
  <si>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</si>
  <si>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</si>
  <si>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</si>
  <si>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No binario</t>
  </si>
  <si>
    <t>Licitación pública</t>
  </si>
  <si>
    <t>Adjudicación directa</t>
  </si>
  <si>
    <t>Invitación restringida</t>
  </si>
  <si>
    <t>54011</t>
  </si>
  <si>
    <t>54012</t>
  </si>
  <si>
    <t>54013</t>
  </si>
  <si>
    <t>54014</t>
  </si>
  <si>
    <t>54020</t>
  </si>
  <si>
    <t>54016</t>
  </si>
  <si>
    <t>54017</t>
  </si>
  <si>
    <t>54018</t>
  </si>
  <si>
    <t>54019</t>
  </si>
  <si>
    <t>54015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</si>
  <si>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</si>
  <si>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</si>
  <si>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</si>
  <si>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</si>
  <si>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</si>
  <si>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</si>
  <si>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</si>
  <si>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</si>
  <si>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</si>
  <si>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</si>
  <si>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</si>
  <si>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54021</t>
  </si>
  <si>
    <t>54022</t>
  </si>
  <si>
    <t>54023</t>
  </si>
  <si>
    <t>54024</t>
  </si>
  <si>
    <t>54025</t>
  </si>
  <si>
    <t>54026</t>
  </si>
  <si>
    <t>54027</t>
  </si>
  <si>
    <t>54028</t>
  </si>
  <si>
    <t>54029</t>
  </si>
  <si>
    <t>54030</t>
  </si>
  <si>
    <t>54031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</si>
  <si>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</si>
  <si>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</si>
  <si>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</si>
  <si>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</si>
  <si>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</si>
  <si>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</si>
  <si>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</si>
  <si>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</si>
  <si>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</si>
  <si>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</si>
  <si>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</si>
  <si>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Coordinación de Comunicación y Difusión </t>
  </si>
  <si>
    <t xml:space="preserve">PRODUCCIÓN AUDIOVISUAL </t>
  </si>
  <si>
    <t>Difusión de Campaña Institucional</t>
  </si>
  <si>
    <t xml:space="preserve">Estado de Guanajuato </t>
  </si>
  <si>
    <t xml:space="preserve">Coordinación de comunicación y Difusión </t>
  </si>
  <si>
    <t>ADMINISTRACIÓN DIGITAL</t>
  </si>
  <si>
    <t>Reed multimedia</t>
  </si>
  <si>
    <t xml:space="preserve">INSERCIÓN </t>
  </si>
  <si>
    <t xml:space="preserve">Espacio publicitario </t>
  </si>
  <si>
    <t xml:space="preserve">AGENDAS </t>
  </si>
  <si>
    <t xml:space="preserve">Agendas </t>
  </si>
  <si>
    <t>IMPRESIÓN EN VINIL</t>
  </si>
  <si>
    <t xml:space="preserve">Impresión en Vinil </t>
  </si>
  <si>
    <t xml:space="preserve">IMPRESIÓN DE MÓDULOS </t>
  </si>
  <si>
    <t xml:space="preserve">Impresión de modulos </t>
  </si>
  <si>
    <t xml:space="preserve">IMPRESIÓN DE LOGOTIPO </t>
  </si>
  <si>
    <t>Impresión de logotipos</t>
  </si>
  <si>
    <t>IMPRESIÓN DE TROVICEL</t>
  </si>
  <si>
    <t xml:space="preserve">Impresión de Troviel </t>
  </si>
  <si>
    <t xml:space="preserve">Producción de Capsulas </t>
  </si>
  <si>
    <t>ARTÍCULOS PROMOCIONALES</t>
  </si>
  <si>
    <t>Bolsa, cilindros, tazas</t>
  </si>
  <si>
    <t>LETRAS 3D</t>
  </si>
  <si>
    <t>Letras 3D</t>
  </si>
  <si>
    <t xml:space="preserve">Dirección de Cultura Política y Electoral </t>
  </si>
  <si>
    <t>Mandiles</t>
  </si>
  <si>
    <t>Caravana Pinta con Valores</t>
  </si>
  <si>
    <t>En cumplimiento al programa de atención Infancias Adolecencias</t>
  </si>
  <si>
    <t>Disfusión</t>
  </si>
  <si>
    <t>Difusión</t>
  </si>
  <si>
    <t>Estado de Guanajuato</t>
  </si>
  <si>
    <t>Dirección de Cultura y Política Electoral</t>
  </si>
  <si>
    <t>Bolsa de manta</t>
  </si>
  <si>
    <t>Materiales editoriales de la colección Ajolote y Lúdicos de NIX</t>
  </si>
  <si>
    <t>Dirección de Cultura Política y Electoral</t>
  </si>
  <si>
    <t>Spots publicitarios</t>
  </si>
  <si>
    <t xml:space="preserve">Material de  difusión en radio, tv y redes sociales </t>
  </si>
  <si>
    <t>En cumplimiento a la actividad 2.9  del PAT de la DCPE Murales por la democracia</t>
  </si>
  <si>
    <t>Postales</t>
  </si>
  <si>
    <t>Carteles, postales y stickers difundir convocatoria concurso Murales por la democracia</t>
  </si>
  <si>
    <t xml:space="preserve">En cumplimiento a la actividad 2.9  actividades en materia de Educación Cívica </t>
  </si>
  <si>
    <t>Difusón</t>
  </si>
  <si>
    <t>Secretaría Ejecutiva</t>
  </si>
  <si>
    <t>Personificadores</t>
  </si>
  <si>
    <t>Foros con partidos políticos bajo el tema "Primer voto, primeras decisiones: conociendo a los partidos políticos".</t>
  </si>
  <si>
    <t xml:space="preserve">Programa de promoción y difusión del régimen de partidos políticos y fortalecimiento de la imagen institucional. </t>
  </si>
  <si>
    <t>Impulsar la cultura cívica, continua e incluyente a través del fomento de los derechos políticos de la ciudadanía y su difusión.</t>
  </si>
  <si>
    <t xml:space="preserve">Contribuir al fortalecimiento de la cultura cívica y a la construcción de una ciudadanía participativa desde una perspectiva incluyente.  </t>
  </si>
  <si>
    <t>Escenografía</t>
  </si>
  <si>
    <t>Impresión de lona de 0.80 X 1.80 metros</t>
  </si>
  <si>
    <t>Bolsas Massie, cilindro de plástico, libreta y taza</t>
  </si>
  <si>
    <t>Impresión en tela</t>
  </si>
  <si>
    <t>Unidad Técnica del Voto de Guanajuatenses Residentes en el Extranjero</t>
  </si>
  <si>
    <t>Publicidad</t>
  </si>
  <si>
    <t>Difusión en redes sociales</t>
  </si>
  <si>
    <t>Promoción de los derechos políticos electorales de las personas migrantes y residentes en el extranjero</t>
  </si>
  <si>
    <t>Difundir los derechos políticos electorales de las personas migrantes y residentes en el extranjero</t>
  </si>
  <si>
    <t>Estados Unidos</t>
  </si>
  <si>
    <t>Unidad Técnica del Voto de Guanjuatenses Residentes en el Extranjero</t>
  </si>
  <si>
    <t>IRMA GÓMEZ CÁZARES</t>
  </si>
  <si>
    <t xml:space="preserve">IRMA </t>
  </si>
  <si>
    <t xml:space="preserve">GÓMEZ </t>
  </si>
  <si>
    <t>CÁZARES</t>
  </si>
  <si>
    <t>GOCI820323EM0</t>
  </si>
  <si>
    <t xml:space="preserve">REED MULTIMEDIA </t>
  </si>
  <si>
    <t>RMU061212CRA</t>
  </si>
  <si>
    <t>NUEVO ENFOQUE S.A. DE C.V.</t>
  </si>
  <si>
    <t>NEN110204M29</t>
  </si>
  <si>
    <t>ARTE Y COLOR DIGITAL S.A. DE C.V.</t>
  </si>
  <si>
    <t>ACD061123CD4</t>
  </si>
  <si>
    <t xml:space="preserve">JOSEFINA ARACELY PADILLA GONZÁLEZ </t>
  </si>
  <si>
    <t xml:space="preserve">JOSEFINA ARACELY </t>
  </si>
  <si>
    <t>PADILLA</t>
  </si>
  <si>
    <t xml:space="preserve">GONZÁLEZ </t>
  </si>
  <si>
    <t>PAGJ640827739</t>
  </si>
  <si>
    <t>GESAR S.A. DE C.V.</t>
  </si>
  <si>
    <t>GES14214PQ8</t>
  </si>
  <si>
    <t xml:space="preserve"> PERLA PATRICIA SÁNCHEZ PINEDA</t>
  </si>
  <si>
    <t xml:space="preserve"> PERLA PATRICIA</t>
  </si>
  <si>
    <t>SÁNCHEZ</t>
  </si>
  <si>
    <t>PINEDA</t>
  </si>
  <si>
    <t>SAPP850525K28</t>
  </si>
  <si>
    <t>Calidad en el servicio</t>
  </si>
  <si>
    <t xml:space="preserve">Imprenta JM S.A. de C.V. </t>
  </si>
  <si>
    <t>IJM030410GY1</t>
  </si>
  <si>
    <t>PAGJ640827730</t>
  </si>
  <si>
    <t>ABC DISPLAYS</t>
  </si>
  <si>
    <t>GOGO760610585</t>
  </si>
  <si>
    <t>Arte y Color Digital S.A. de C.V.</t>
  </si>
  <si>
    <t>OMAR</t>
  </si>
  <si>
    <t>GUZMÁN</t>
  </si>
  <si>
    <t>GYPSY IRENE RIVERA</t>
  </si>
  <si>
    <t>GYPSY IRENE HERNÁNDEZ</t>
  </si>
  <si>
    <t>RIVERA</t>
  </si>
  <si>
    <t>HERNÁNDEZ</t>
  </si>
  <si>
    <t>RIHG9306131NA</t>
  </si>
  <si>
    <t xml:space="preserve">Artículo 7 fracción IX, 43 y artículo 93 de la Ley de Contrataciones Públicas para el Estado de Guanajuato, así como los artículos 30 y 55 del Reglamento en Materia de Contrataciones Públicas del Instituto Electoral del Estado de Guanajuato. </t>
  </si>
  <si>
    <t xml:space="preserve">SERVICIOS DE COMUNICACIÓN SOCIAL Y PUBLICIDAD </t>
  </si>
  <si>
    <t xml:space="preserve">Difusión por medios alternativos sobre programas y actividades gubernamentales </t>
  </si>
  <si>
    <t xml:space="preserve">Difusión por radio, televisión y otros medios de mensajes sobre programas y actividades gubernamentales </t>
  </si>
  <si>
    <t>Servicio de creación y difusión de contenido exclusivamente a través de internet</t>
  </si>
  <si>
    <t>Produccion de spot para TV</t>
  </si>
  <si>
    <t>CCD/015/2026</t>
  </si>
  <si>
    <t>PRODUCCIÓN AUDIOVISUAL</t>
  </si>
  <si>
    <t>5AA7C08B</t>
  </si>
  <si>
    <t>CCD/023/2025</t>
  </si>
  <si>
    <t>CCD/044/2025</t>
  </si>
  <si>
    <t>A 57</t>
  </si>
  <si>
    <t>OC_0001/2026</t>
  </si>
  <si>
    <t>AGENDAS</t>
  </si>
  <si>
    <t>22872E</t>
  </si>
  <si>
    <t>OC_0005/2026</t>
  </si>
  <si>
    <t>FM7076</t>
  </si>
  <si>
    <t>OC_0004/2026</t>
  </si>
  <si>
    <t>IMPRESIÓN DE MÓDULOS</t>
  </si>
  <si>
    <t>22666E</t>
  </si>
  <si>
    <t>OS_00094/2026</t>
  </si>
  <si>
    <t>IMPRESIÓN DE LOGOTIPO</t>
  </si>
  <si>
    <t>A/1111</t>
  </si>
  <si>
    <t>OC_00007/2026</t>
  </si>
  <si>
    <t>IMPRESIÓN TROVICEL</t>
  </si>
  <si>
    <t>22967E</t>
  </si>
  <si>
    <t>OS_00024/2026</t>
  </si>
  <si>
    <t>F 1024</t>
  </si>
  <si>
    <t>OC_00042/2026</t>
  </si>
  <si>
    <t xml:space="preserve">ARTÍCULOS PROMOCIONALES </t>
  </si>
  <si>
    <t>23329E</t>
  </si>
  <si>
    <t>OC_00051/2026</t>
  </si>
  <si>
    <t>A/1112</t>
  </si>
  <si>
    <t>OC-00026/2026</t>
  </si>
  <si>
    <t>MANDILES</t>
  </si>
  <si>
    <t>OC-00033/2026</t>
  </si>
  <si>
    <t>BOLSA MANTA</t>
  </si>
  <si>
    <t>OS-00080/2026</t>
  </si>
  <si>
    <t>SPOTS PROMOCIONALES</t>
  </si>
  <si>
    <t>F 1026</t>
  </si>
  <si>
    <t>OC-00035/2026</t>
  </si>
  <si>
    <t>POSTALES</t>
  </si>
  <si>
    <t>F 50727</t>
  </si>
  <si>
    <t>OC-00045/2026</t>
  </si>
  <si>
    <t>PERSONIFICADORES</t>
  </si>
  <si>
    <t>FM7086</t>
  </si>
  <si>
    <t>OC-00047/2026</t>
  </si>
  <si>
    <t>ESCENOGRAFÍA</t>
  </si>
  <si>
    <t>OC-00046/2026</t>
  </si>
  <si>
    <t xml:space="preserve">IMPRESIÓN DE LONA </t>
  </si>
  <si>
    <t>FM7085</t>
  </si>
  <si>
    <t>OC-00050/2026</t>
  </si>
  <si>
    <t>BOLSA MASSIE, CILINDRO DE PLASTICO, LIBRETA Y TAZA</t>
  </si>
  <si>
    <t>23497E</t>
  </si>
  <si>
    <t>OC-00062/2026</t>
  </si>
  <si>
    <t>IMPRESIÓN EN TELA</t>
  </si>
  <si>
    <t>OC-00064/2026</t>
  </si>
  <si>
    <t>FM7125</t>
  </si>
  <si>
    <t>OC-00063/2026</t>
  </si>
  <si>
    <t>FM7126</t>
  </si>
  <si>
    <t>OS-00035/2026</t>
  </si>
  <si>
    <t xml:space="preserve">DIFUSIÓN EN REDES SOCIALES DE LOS DERECHOS POLÍTICOS ELECTORALES DE LAS PERSONAS MIGRANTES  Y RESIDENTES EN EL EXTRANJERO </t>
  </si>
  <si>
    <t>3AAC</t>
  </si>
  <si>
    <t>No registramos la clave única de identificación de campaña, autoridad que proporcionó la clave, así como lugar de residencia, nivel educativo, grupo de edad y nivel socioeconómico. Asimismo, la información que se reporta en la celda de contrato se refiere a la  solicitud de pago, de igual manera se informa que no existen convenios modificatorios. Asimismo, se realizó la versión pública de algunos anexos, ya que contienen datos personales que deben de clasificarse de confidencial mismo que determinó el Comité de Transparencia en la resolución CT/015/2026 https://bit.ly/4vUvw5x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</si>
</sst>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indexed="8"/>
      <name val="Aptos Narrow"/>
      <family val="2"/>
      <scheme val="minor"/>
    </font>
    <font>
      <sz val="11"/>
      <color theme="1"/>
      <name val="Aptos Narrow"/>
      <scheme val="minor"/>
    </font>
    <font>
      <sz val="11"/>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4" fillId="0" borderId="0" applyFont="0" applyFill="0" applyBorder="0" applyAlignment="0" applyProtection="0"/>
    <xf numFmtId="0" fontId="7" fillId="0" borderId="0" applyNumberFormat="0" applyFill="0" applyBorder="0" applyAlignment="0" applyProtection="0"/>
  </cellStyleXfs>
  <cellXfs count="1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applyAlignment="1">
      <alignment horizontal="right"/>
    </xf>
    <xf numFmtId="14" fontId="0" fillId="0" borderId="0" xfId="0" applyNumberFormat="1"/>
    <xf numFmtId="0" fontId="0" fillId="0" borderId="0" xfId="0" applyAlignment="1">
      <alignment horizontal="left"/>
    </xf>
    <xf numFmtId="0" fontId="5" fillId="0" borderId="0" xfId="0" applyFont="1"/>
    <xf numFmtId="0" fontId="6" fillId="0" borderId="0" xfId="0" applyFont="1"/>
    <xf numFmtId="14" fontId="6" fillId="0" borderId="0" xfId="0" applyNumberFormat="1" applyFont="1"/>
    <xf numFmtId="0" fontId="1" fillId="0" borderId="0" xfId="0" applyFont="1"/>
    <xf numFmtId="4" fontId="6" fillId="0" borderId="0" xfId="0" applyNumberFormat="1" applyFont="1"/>
    <xf numFmtId="0" fontId="0" fillId="0" borderId="0" xfId="0" applyAlignment="1">
      <alignment horizontal="left" vertical="top"/>
    </xf>
    <xf numFmtId="2" fontId="0" fillId="0" borderId="0" xfId="1" applyNumberFormat="1" applyFont="1"/>
    <xf numFmtId="2" fontId="0" fillId="0" borderId="0" xfId="0" applyNumberFormat="1"/>
    <xf numFmtId="0" fontId="7" fillId="0" borderId="0" xfId="2"/>
    <xf numFmtId="4" fontId="0" fillId="0" borderId="0" xfId="0" applyNumberForma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lizania_flores_ieeg_org_mx/Documents/Obligaciones%20Transparencia%201er.%20Trimestre%202023/23_F2%20Erogaci&#243;nRecursosContrataci&#243;nRecursos_2023_T1.xlsx" TargetMode="External"/><Relationship Id="rId2" Type="http://schemas.openxmlformats.org/officeDocument/2006/relationships/externalLinkPath" Target="https://ieeg-my.sharepoint.com/personal/lizania_flores_ieeg_org_mx/Documents/Obligaciones%20Transparencia%201er.%20Trimestre%202023/23_F2%20Erogaci&#243;nRecursosContrataci&#243;nRecursos_2023_T1.xlsx" TargetMode="External"/><Relationship Id="rId1" Type="http://schemas.openxmlformats.org/officeDocument/2006/relationships/externalLinkPath" Target="/personal/lizania_flores_ieeg_org_mx/Documents/Obligaciones%20Transparencia%201er.%20Trimestre%202023/23_F2%20Erogaci&#243;nRecursosContrataci&#243;nRecursos_2023_T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German%20Leon\Documents\Copia%20de%2023_F2ErogacionRecursosContratacionServicios%20VF.xlsx" TargetMode="External"/><Relationship Id="rId1" Type="http://schemas.openxmlformats.org/officeDocument/2006/relationships/externalLinkPath" Target="file:///C:\Users\German%20Leon\Documents\Copia%20de%2023_F2ErogacionRecursosContratacionServicios%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Hidden_3"/>
      <sheetName val="Hidden_4"/>
      <sheetName val="Hidden_5"/>
      <sheetName val="Hidden_6"/>
      <sheetName val="Tabla_416344"/>
      <sheetName val="Hidden_1_Tabla_416344"/>
      <sheetName val="Tabla_416345"/>
      <sheetName val="Tabla_416346"/>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Tabla_416344"/>
      <sheetName val="Hidden_1_Tabla_416344"/>
      <sheetName val="Hidden_2_Tabla_416344"/>
      <sheetName val="Tabla_416345"/>
      <sheetName val="Tabla_416346"/>
    </sheetNames>
    <sheetDataSet>
      <sheetData sheetId="0"/>
      <sheetData sheetId="1"/>
      <sheetData sheetId="2"/>
      <sheetData sheetId="3"/>
      <sheetData sheetId="4"/>
      <sheetData sheetId="5"/>
      <sheetData sheetId="6"/>
      <sheetData sheetId="7"/>
      <sheetData sheetId="8"/>
      <sheetData sheetId="9"/>
      <sheetData sheetId="10">
        <row r="1">
          <cell r="A1" t="str">
            <v>Licitación pública</v>
          </cell>
        </row>
        <row r="2">
          <cell r="A2" t="str">
            <v>Adjudicación directa</v>
          </cell>
        </row>
        <row r="3">
          <cell r="A3" t="str">
            <v>Invitación restringida</v>
          </cell>
        </row>
      </sheetData>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13" Type="http://schemas.openxmlformats.org/officeDocument/2006/relationships/hyperlink" Target="https://ieeg-my.sharepoint.com/:b:/g/personal/transparencia_ieeg_org_mx/IQDTWtw_V-kRQo7A9vJOFj-EAdrmb1K11k2opNAQ6THXng8?e=qzhQnm" TargetMode="External"/><Relationship Id="rId18" Type="http://schemas.openxmlformats.org/officeDocument/2006/relationships/hyperlink" Target="https://ieeg-my.sharepoint.com/:b:/g/personal/transparencia_ieeg_org_mx/IQD4QqMTBlhCSbrWPs1gJVGNAfnT-klfOUxmPbItmFkT7Es?e=i8myEq" TargetMode="External"/><Relationship Id="rId26" Type="http://schemas.openxmlformats.org/officeDocument/2006/relationships/hyperlink" Target="https://ieeg-my.sharepoint.com/:b:/g/personal/transparencia_ieeg_org_mx/IQC_GdkXQUWiSrPqmm5iF-ZnAe0ErJLXAaz4czQZXH2UjVc?e=eNLDjn" TargetMode="External"/><Relationship Id="rId39" Type="http://schemas.openxmlformats.org/officeDocument/2006/relationships/hyperlink" Target="https://ieeg-my.sharepoint.com/:b:/g/personal/transparencia_ieeg_org_mx/IQCwf8rLbGVoR4hDHdidemzEAYKmOrulG-94ZurX6OJTLQE?e=N3pSmd" TargetMode="External"/><Relationship Id="rId21" Type="http://schemas.openxmlformats.org/officeDocument/2006/relationships/hyperlink" Target="https://ieeg-my.sharepoint.com/:b:/g/personal/transparencia_ieeg_org_mx/IQCdIkctgLM6QpYKjpjumaNcATSoY_7WA3kM9hYwddKQ83g?e=rcboVV" TargetMode="External"/><Relationship Id="rId34" Type="http://schemas.openxmlformats.org/officeDocument/2006/relationships/hyperlink" Target="https://ieeg-my.sharepoint.com/:b:/g/personal/transparencia_ieeg_org_mx/IQCsP3A4sQaqRJSTQfTEgwXHAfkZqXMlKgPUhgZMCU6J6NY?e=cv9ndm" TargetMode="External"/><Relationship Id="rId42" Type="http://schemas.openxmlformats.org/officeDocument/2006/relationships/hyperlink" Target="https://ieeg-my.sharepoint.com/:b:/g/personal/transparencia_ieeg_org_mx/IQCfDlM4cs9kRqPvDL77WOLfAYJ9iP8qF_h7M8cPDG86Nsc?e=d2DaLd" TargetMode="External"/><Relationship Id="rId7" Type="http://schemas.openxmlformats.org/officeDocument/2006/relationships/hyperlink" Target="https://ieeg-my.sharepoint.com/:b:/g/personal/transparencia_ieeg_org_mx/IQB_mEM5gvMqS4M5iIeg0H4XAby1bIg-4Sp7iP6ytuJ-XP0?e=HwCBnF" TargetMode="External"/><Relationship Id="rId2" Type="http://schemas.openxmlformats.org/officeDocument/2006/relationships/hyperlink" Target="https://ieeg-my.sharepoint.com/:b:/g/personal/transparencia_ieeg_org_mx/IQDg8JpAvp8FSpNuEAvM6d1_AUhyxcqnInDAWqW5A_9qnT4?e=EGWDSW" TargetMode="External"/><Relationship Id="rId16" Type="http://schemas.openxmlformats.org/officeDocument/2006/relationships/hyperlink" Target="https://ieeg-my.sharepoint.com/:b:/g/personal/transparencia_ieeg_org_mx/IQCbRsYowTdtS4GYgC0uWV_NAQgqCusqJq4SM8_UsXYJV6A?e=ZaA9kj" TargetMode="External"/><Relationship Id="rId29" Type="http://schemas.openxmlformats.org/officeDocument/2006/relationships/hyperlink" Target="https://ieeg-my.sharepoint.com/:b:/g/personal/transparencia_ieeg_org_mx/IQBMQUDh1zINRohbyG0YkjowAcB4O14N3EOropSrUYatSjY?e=l98HF6" TargetMode="External"/><Relationship Id="rId1" Type="http://schemas.openxmlformats.org/officeDocument/2006/relationships/hyperlink" Target="https://ieeg-my.sharepoint.com/:b:/g/personal/transparencia_ieeg_org_mx/IQDbrn3yVBdST75XW_B5NKonAXq-Ifpo3gPPjfXqM-WxwWk?e=woqYJT" TargetMode="External"/><Relationship Id="rId6" Type="http://schemas.openxmlformats.org/officeDocument/2006/relationships/hyperlink" Target="https://ieeg-my.sharepoint.com/:b:/g/personal/transparencia_ieeg_org_mx/IQB3ut3RpkkrSJOm0X6DyQnoAULFUr6dvv3hpYKZZizIWxg?e=VP2vf9" TargetMode="External"/><Relationship Id="rId11" Type="http://schemas.openxmlformats.org/officeDocument/2006/relationships/hyperlink" Target="https://ieeg-my.sharepoint.com/:b:/g/personal/transparencia_ieeg_org_mx/IQCFMORKaksxR4ZT9gxi_E5oAW5tJ33DafllQSwRWKPHOQc?e=2h0xHk" TargetMode="External"/><Relationship Id="rId24" Type="http://schemas.openxmlformats.org/officeDocument/2006/relationships/hyperlink" Target="https://ieeg-my.sharepoint.com/:b:/g/personal/transparencia_ieeg_org_mx/IQDspTgdUVgfQrcgcDZa-kJQAQDj-7T3r56aBRLA2n82kA8?e=mp7MPE" TargetMode="External"/><Relationship Id="rId32" Type="http://schemas.openxmlformats.org/officeDocument/2006/relationships/hyperlink" Target="https://ieeg-my.sharepoint.com/:b:/g/personal/transparencia_ieeg_org_mx/IQD-WombyG1mTqAAEFcymxEuAUJsfKay5VoqK-AqC9PAUzY?e=nJCk81" TargetMode="External"/><Relationship Id="rId37" Type="http://schemas.openxmlformats.org/officeDocument/2006/relationships/hyperlink" Target="https://ieeg-my.sharepoint.com/:b:/g/personal/transparencia_ieeg_org_mx/IQCaOEZj7bVcQInSg6sMYr32AR6r-_I4S7cU9s1RvfY6VY4?e=T88vLf" TargetMode="External"/><Relationship Id="rId40" Type="http://schemas.openxmlformats.org/officeDocument/2006/relationships/hyperlink" Target="https://ieeg-my.sharepoint.com/:b:/g/personal/transparencia_ieeg_org_mx/IQCXR0DJAzKkSoXcrxdMQ3g0AVuHmRhtBlq_CyY8mbMmAxk?e=hOIrn1" TargetMode="External"/><Relationship Id="rId45" Type="http://schemas.openxmlformats.org/officeDocument/2006/relationships/hyperlink" Target="https://ieeg-my.sharepoint.com/:b:/g/personal/transparencia_ieeg_org_mx/IQDd71vB-qdKT5ztSbrgA3e5AfqQd71KEM3yuToLHMkYmF0?e=FuLvaE" TargetMode="External"/><Relationship Id="rId5" Type="http://schemas.openxmlformats.org/officeDocument/2006/relationships/hyperlink" Target="https://ieeg-my.sharepoint.com/:b:/g/personal/transparencia_ieeg_org_mx/IQARIrSaaFkjSLsVzIfvD4mxAW9Q9Win_vn_mCbiaMLvJJM?e=v7ighp" TargetMode="External"/><Relationship Id="rId15" Type="http://schemas.openxmlformats.org/officeDocument/2006/relationships/hyperlink" Target="https://ieeg-my.sharepoint.com/:b:/g/personal/transparencia_ieeg_org_mx/IQC-EBoG7r9-QbogDAfkrB20Aa_Oh6UooZ_Lxi1f1ibp_Os?e=o2NeNc" TargetMode="External"/><Relationship Id="rId23" Type="http://schemas.openxmlformats.org/officeDocument/2006/relationships/hyperlink" Target="https://ieeg-my.sharepoint.com/:b:/g/personal/transparencia_ieeg_org_mx/IQDXdJ8VlkIiQKcEizcBeoh7AZ6I52ve92cuwl8CvI9zmis?e=LmclEG" TargetMode="External"/><Relationship Id="rId28" Type="http://schemas.openxmlformats.org/officeDocument/2006/relationships/hyperlink" Target="https://ieeg-my.sharepoint.com/:b:/g/personal/transparencia_ieeg_org_mx/IQA8T52cHsq7T4wKJWzQAbo1ASHktvuL4GV0CwVa45aq4J0?e=YnE7dQ" TargetMode="External"/><Relationship Id="rId36" Type="http://schemas.openxmlformats.org/officeDocument/2006/relationships/hyperlink" Target="https://ieeg-my.sharepoint.com/:b:/g/personal/transparencia_ieeg_org_mx/IQDnQF7_QBVIT5yuyKvmfroxARLe1P18x4odcAkoGEejbc4?e=TmSzLv" TargetMode="External"/><Relationship Id="rId10" Type="http://schemas.openxmlformats.org/officeDocument/2006/relationships/hyperlink" Target="https://ieeg-my.sharepoint.com/:b:/g/personal/transparencia_ieeg_org_mx/IQDErsAYFtetRI_MZ9B-3O9qAftzf0heGMkrc4K5__n55_4?e=x4Mbtg" TargetMode="External"/><Relationship Id="rId19" Type="http://schemas.openxmlformats.org/officeDocument/2006/relationships/hyperlink" Target="https://ieeg-my.sharepoint.com/:b:/g/personal/transparencia_ieeg_org_mx/IQAQg0cb4F36Qq-26j10un23Af2ZJlJcKU45upSzdZkFogM?e=5giLIW" TargetMode="External"/><Relationship Id="rId31" Type="http://schemas.openxmlformats.org/officeDocument/2006/relationships/hyperlink" Target="https://ieeg-my.sharepoint.com/:b:/g/personal/transparencia_ieeg_org_mx/IQBCN5LI1fVpRYDmS0hg1C-PAUkZA2bRWpvdO7CYVbNenkg?e=6J5g2T" TargetMode="External"/><Relationship Id="rId44" Type="http://schemas.openxmlformats.org/officeDocument/2006/relationships/hyperlink" Target="https://ieeg-my.sharepoint.com/:b:/g/personal/transparencia_ieeg_org_mx/IQDo-AR5Tfu9R6naa1nglN1aAfr_Unh_Ficr7XM-ajCHneU?e=myN4GX" TargetMode="External"/><Relationship Id="rId4" Type="http://schemas.openxmlformats.org/officeDocument/2006/relationships/hyperlink" Target="https://ieeg-my.sharepoint.com/:b:/g/personal/transparencia_ieeg_org_mx/IQBEf1-GNcT_TYuOOn2Hqg89AYAiqx7OvMA5IZBO0LB3YpM?e=URQfhz" TargetMode="External"/><Relationship Id="rId9" Type="http://schemas.openxmlformats.org/officeDocument/2006/relationships/hyperlink" Target="https://ieeg-my.sharepoint.com/:b:/g/personal/transparencia_ieeg_org_mx/IQBIfddTrFlPQ5CFmcHzT-CpAS7sGExQD6YCIroDP49kP8I?e=eE7wIg" TargetMode="External"/><Relationship Id="rId14" Type="http://schemas.openxmlformats.org/officeDocument/2006/relationships/hyperlink" Target="https://ieeg-my.sharepoint.com/:b:/g/personal/transparencia_ieeg_org_mx/IQDr0JazB7wLSq-t2Usmuc--AbuhZXK7aIbD1eDKJRq-g9s?e=BDXA3F" TargetMode="External"/><Relationship Id="rId22" Type="http://schemas.openxmlformats.org/officeDocument/2006/relationships/hyperlink" Target="https://ieeg-my.sharepoint.com/:b:/g/personal/transparencia_ieeg_org_mx/IQA_YVVfMseDQLi7UOfN4i2bAWoDOl9WwX3tuCguhsEbjrQ?e=3IPj3V" TargetMode="External"/><Relationship Id="rId27" Type="http://schemas.openxmlformats.org/officeDocument/2006/relationships/hyperlink" Target="https://ieeg-my.sharepoint.com/:b:/g/personal/transparencia_ieeg_org_mx/IQBdHYdDbwlsRbTqeHPyPKx6AfilrEZc9uNQFgHaNuYN9Xs?e=dl92Vf" TargetMode="External"/><Relationship Id="rId30" Type="http://schemas.openxmlformats.org/officeDocument/2006/relationships/hyperlink" Target="https://ieeg-my.sharepoint.com/:b:/g/personal/transparencia_ieeg_org_mx/IQDLNBhYppKFRqF2im7HwfERAX5hG4iL1O_0iiYaYY5idN8?e=lQYGgM" TargetMode="External"/><Relationship Id="rId35" Type="http://schemas.openxmlformats.org/officeDocument/2006/relationships/hyperlink" Target="https://ieeg-my.sharepoint.com/:b:/g/personal/transparencia_ieeg_org_mx/IQCuFJTAnrXXS6asSE4X0ieIAby9SXNd_hFToUXbhBYDBPw?e=Wvxtby" TargetMode="External"/><Relationship Id="rId43" Type="http://schemas.openxmlformats.org/officeDocument/2006/relationships/hyperlink" Target="https://ieeg-my.sharepoint.com/:b:/g/personal/transparencia_ieeg_org_mx/IQDIvUkiW_ANSb3F7g_TILzCAW7CsZJIz3I8bAdBcpTQ9u4?e=tcDO2H" TargetMode="External"/><Relationship Id="rId8" Type="http://schemas.openxmlformats.org/officeDocument/2006/relationships/hyperlink" Target="https://ieeg-my.sharepoint.com/:b:/g/personal/transparencia_ieeg_org_mx/IQDwfT-cilpWQbargEVxrtIzAcjaK7OQ4l72u4ZlUtaMCYw?e=Psa11n" TargetMode="External"/><Relationship Id="rId3" Type="http://schemas.openxmlformats.org/officeDocument/2006/relationships/hyperlink" Target="https://ieeg-my.sharepoint.com/:b:/g/personal/transparencia_ieeg_org_mx/IQD3zKVZgQIsQYde7ah47F-xAfQTEBYbxMOcM1MGsKhH2tA?e=DhPScK" TargetMode="External"/><Relationship Id="rId12" Type="http://schemas.openxmlformats.org/officeDocument/2006/relationships/hyperlink" Target="https://ieeg-my.sharepoint.com/:b:/g/personal/transparencia_ieeg_org_mx/IQBZKjjEpl9NTpTAC5g8gq2qAc_AkMqti495YYrW_LS5T80?e=ZC2ujR" TargetMode="External"/><Relationship Id="rId17" Type="http://schemas.openxmlformats.org/officeDocument/2006/relationships/hyperlink" Target="https://ieeg-my.sharepoint.com/:b:/g/personal/transparencia_ieeg_org_mx/IQAY8o5o1kaHRZ4pR_vn2ea6Ae8z1xyzjoq_SqpTAvvRc8I?e=sZ8gsO" TargetMode="External"/><Relationship Id="rId25" Type="http://schemas.openxmlformats.org/officeDocument/2006/relationships/hyperlink" Target="https://ieeg-my.sharepoint.com/:b:/g/personal/transparencia_ieeg_org_mx/IQD3sUbKVvBZQpBZAgFhCbxUAb7HXMiG2fOKctuXYkW3Dyk?e=sK428t" TargetMode="External"/><Relationship Id="rId33" Type="http://schemas.openxmlformats.org/officeDocument/2006/relationships/hyperlink" Target="https://ieeg-my.sharepoint.com/:b:/g/personal/transparencia_ieeg_org_mx/IQAl_CwTN9JARooY61vJf13pAVsWoyimAd3OEqYnAzPphtk?e=0O4i89" TargetMode="External"/><Relationship Id="rId38" Type="http://schemas.openxmlformats.org/officeDocument/2006/relationships/hyperlink" Target="https://ieeg-my.sharepoint.com/:b:/g/personal/transparencia_ieeg_org_mx/IQDnqWKplVbJSpoE5pKMLGFHAa6vVKiVcVMa1QCLww-fcNc?e=SGjImZ" TargetMode="External"/><Relationship Id="rId46" Type="http://schemas.openxmlformats.org/officeDocument/2006/relationships/hyperlink" Target="https://ieeg-my.sharepoint.com/:b:/g/personal/transparencia_ieeg_org_mx/IQBcnLuFc6t7QrbY-W0-6FjZAdkrzPJVlP_WLNaVmuXf540?e=qbfyrm" TargetMode="External"/><Relationship Id="rId20" Type="http://schemas.openxmlformats.org/officeDocument/2006/relationships/hyperlink" Target="https://ieeg-my.sharepoint.com/:b:/g/personal/transparencia_ieeg_org_mx/IQBCOM2bP3WKQIweghTxrjiOAR_zu06JiNeWBN3NV9aMRkM?e=rUveQh" TargetMode="External"/><Relationship Id="rId41" Type="http://schemas.openxmlformats.org/officeDocument/2006/relationships/hyperlink" Target="https://ieeg-my.sharepoint.com/:b:/g/personal/transparencia_ieeg_org_mx/IQDWNFK_uH72QLZciCsRezVtAQBEEBtqw6reDz166S-oXU4?e=VHJU4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0"/>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16" t="s">
        <v>1</v>
      </c>
      <c r="B2" s="17"/>
      <c r="C2" s="17"/>
      <c r="D2" s="16" t="s">
        <v>2</v>
      </c>
      <c r="E2" s="17"/>
      <c r="F2" s="17"/>
      <c r="G2" s="16" t="s">
        <v>3</v>
      </c>
      <c r="H2" s="17"/>
      <c r="I2" s="17"/>
    </row>
    <row r="3" spans="1:33" x14ac:dyDescent="0.25">
      <c r="A3" s="18" t="s">
        <v>4</v>
      </c>
      <c r="B3" s="17"/>
      <c r="C3" s="17"/>
      <c r="D3" s="18" t="s">
        <v>5</v>
      </c>
      <c r="E3" s="17"/>
      <c r="F3" s="17"/>
      <c r="G3" s="18" t="s">
        <v>6</v>
      </c>
      <c r="H3" s="17"/>
      <c r="I3" s="1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6" t="s">
        <v>48</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2026</v>
      </c>
      <c r="B8" s="3">
        <v>46023</v>
      </c>
      <c r="C8" s="4">
        <v>46053</v>
      </c>
      <c r="D8" t="s">
        <v>83</v>
      </c>
      <c r="E8" t="s">
        <v>174</v>
      </c>
      <c r="F8" t="s">
        <v>86</v>
      </c>
      <c r="G8" t="s">
        <v>175</v>
      </c>
      <c r="H8" t="s">
        <v>97</v>
      </c>
      <c r="I8" t="s">
        <v>275</v>
      </c>
      <c r="J8" t="s">
        <v>99</v>
      </c>
      <c r="K8" t="s">
        <v>176</v>
      </c>
      <c r="L8">
        <v>2026</v>
      </c>
      <c r="M8" t="s">
        <v>176</v>
      </c>
      <c r="N8" t="s">
        <v>176</v>
      </c>
      <c r="O8" t="s">
        <v>176</v>
      </c>
      <c r="P8" s="13">
        <v>49835.5</v>
      </c>
      <c r="S8" t="s">
        <v>103</v>
      </c>
      <c r="T8" t="s">
        <v>177</v>
      </c>
      <c r="U8" s="4">
        <v>46064</v>
      </c>
      <c r="V8" s="4">
        <v>46064</v>
      </c>
      <c r="W8" t="s">
        <v>107</v>
      </c>
      <c r="AB8">
        <v>1</v>
      </c>
      <c r="AC8">
        <v>1</v>
      </c>
      <c r="AD8">
        <v>1</v>
      </c>
      <c r="AE8" s="4" t="s">
        <v>178</v>
      </c>
      <c r="AF8" s="4">
        <v>46119</v>
      </c>
      <c r="AG8" t="s">
        <v>333</v>
      </c>
    </row>
    <row r="9" spans="1:33" x14ac:dyDescent="0.25">
      <c r="A9">
        <v>2026</v>
      </c>
      <c r="B9" s="3">
        <v>46023</v>
      </c>
      <c r="C9" s="4">
        <v>46053</v>
      </c>
      <c r="D9" t="s">
        <v>83</v>
      </c>
      <c r="E9" t="s">
        <v>174</v>
      </c>
      <c r="F9" t="s">
        <v>86</v>
      </c>
      <c r="G9" t="s">
        <v>179</v>
      </c>
      <c r="H9" t="s">
        <v>94</v>
      </c>
      <c r="I9" t="s">
        <v>180</v>
      </c>
      <c r="J9" t="s">
        <v>99</v>
      </c>
      <c r="K9" t="s">
        <v>176</v>
      </c>
      <c r="L9">
        <v>2026</v>
      </c>
      <c r="M9" t="s">
        <v>176</v>
      </c>
      <c r="N9" t="s">
        <v>176</v>
      </c>
      <c r="O9" t="s">
        <v>176</v>
      </c>
      <c r="P9" s="13">
        <v>26680</v>
      </c>
      <c r="S9" t="s">
        <v>103</v>
      </c>
      <c r="T9" t="s">
        <v>177</v>
      </c>
      <c r="U9" s="4">
        <v>46079</v>
      </c>
      <c r="V9" s="4">
        <v>46079</v>
      </c>
      <c r="W9" t="s">
        <v>107</v>
      </c>
      <c r="AB9">
        <v>2</v>
      </c>
      <c r="AC9">
        <v>2</v>
      </c>
      <c r="AD9">
        <v>2</v>
      </c>
      <c r="AE9" s="4" t="s">
        <v>178</v>
      </c>
      <c r="AF9" s="4">
        <v>46119</v>
      </c>
      <c r="AG9" t="s">
        <v>333</v>
      </c>
    </row>
    <row r="10" spans="1:33" x14ac:dyDescent="0.25">
      <c r="A10">
        <v>2026</v>
      </c>
      <c r="B10" s="3">
        <v>46023</v>
      </c>
      <c r="C10" s="4">
        <v>46053</v>
      </c>
      <c r="D10" t="s">
        <v>83</v>
      </c>
      <c r="E10" t="s">
        <v>174</v>
      </c>
      <c r="F10" t="s">
        <v>86</v>
      </c>
      <c r="G10" t="s">
        <v>181</v>
      </c>
      <c r="H10" t="s">
        <v>93</v>
      </c>
      <c r="I10" t="s">
        <v>182</v>
      </c>
      <c r="J10" t="s">
        <v>99</v>
      </c>
      <c r="K10" t="s">
        <v>176</v>
      </c>
      <c r="L10">
        <v>2026</v>
      </c>
      <c r="M10" t="s">
        <v>176</v>
      </c>
      <c r="N10" t="s">
        <v>176</v>
      </c>
      <c r="O10" t="s">
        <v>176</v>
      </c>
      <c r="P10" s="13">
        <v>20000</v>
      </c>
      <c r="S10" t="s">
        <v>103</v>
      </c>
      <c r="T10" t="s">
        <v>177</v>
      </c>
      <c r="U10" s="4">
        <v>46100</v>
      </c>
      <c r="V10" s="4">
        <v>46100</v>
      </c>
      <c r="W10" t="s">
        <v>107</v>
      </c>
      <c r="AB10">
        <v>3</v>
      </c>
      <c r="AC10">
        <v>3</v>
      </c>
      <c r="AD10">
        <v>3</v>
      </c>
      <c r="AE10" s="4" t="s">
        <v>178</v>
      </c>
      <c r="AF10" s="4">
        <v>46119</v>
      </c>
      <c r="AG10" t="s">
        <v>333</v>
      </c>
    </row>
    <row r="11" spans="1:33" x14ac:dyDescent="0.25">
      <c r="A11">
        <v>2026</v>
      </c>
      <c r="B11" s="3">
        <v>46023</v>
      </c>
      <c r="C11" s="4">
        <v>46053</v>
      </c>
      <c r="D11" t="s">
        <v>83</v>
      </c>
      <c r="E11" t="s">
        <v>174</v>
      </c>
      <c r="F11" t="s">
        <v>86</v>
      </c>
      <c r="G11" t="s">
        <v>183</v>
      </c>
      <c r="H11" t="s">
        <v>97</v>
      </c>
      <c r="I11" t="s">
        <v>184</v>
      </c>
      <c r="J11" t="s">
        <v>99</v>
      </c>
      <c r="K11" t="s">
        <v>176</v>
      </c>
      <c r="L11">
        <v>2026</v>
      </c>
      <c r="M11" t="s">
        <v>176</v>
      </c>
      <c r="N11" t="s">
        <v>176</v>
      </c>
      <c r="O11" t="s">
        <v>176</v>
      </c>
      <c r="P11" s="13">
        <v>247.08</v>
      </c>
      <c r="S11" t="s">
        <v>103</v>
      </c>
      <c r="T11" t="s">
        <v>177</v>
      </c>
      <c r="U11" s="4">
        <v>46038</v>
      </c>
      <c r="V11" s="4">
        <v>46038</v>
      </c>
      <c r="W11" t="s">
        <v>107</v>
      </c>
      <c r="AB11">
        <v>4</v>
      </c>
      <c r="AC11">
        <v>4</v>
      </c>
      <c r="AD11">
        <v>4</v>
      </c>
      <c r="AE11" s="4" t="s">
        <v>178</v>
      </c>
      <c r="AF11" s="4">
        <v>46119</v>
      </c>
      <c r="AG11" t="s">
        <v>333</v>
      </c>
    </row>
    <row r="12" spans="1:33" x14ac:dyDescent="0.25">
      <c r="A12">
        <v>2026</v>
      </c>
      <c r="B12" s="3">
        <v>46023</v>
      </c>
      <c r="C12" s="4">
        <v>46053</v>
      </c>
      <c r="D12" t="s">
        <v>83</v>
      </c>
      <c r="E12" t="s">
        <v>174</v>
      </c>
      <c r="F12" t="s">
        <v>86</v>
      </c>
      <c r="G12" t="s">
        <v>185</v>
      </c>
      <c r="H12" t="s">
        <v>97</v>
      </c>
      <c r="I12" t="s">
        <v>186</v>
      </c>
      <c r="J12" t="s">
        <v>99</v>
      </c>
      <c r="K12" t="s">
        <v>176</v>
      </c>
      <c r="L12">
        <v>2026</v>
      </c>
      <c r="M12" t="s">
        <v>176</v>
      </c>
      <c r="N12" t="s">
        <v>176</v>
      </c>
      <c r="O12" t="s">
        <v>176</v>
      </c>
      <c r="P12" s="13">
        <v>13825</v>
      </c>
      <c r="S12" t="s">
        <v>103</v>
      </c>
      <c r="T12" t="s">
        <v>177</v>
      </c>
      <c r="U12" s="4">
        <v>46049</v>
      </c>
      <c r="V12" s="4">
        <v>46049</v>
      </c>
      <c r="W12" t="s">
        <v>107</v>
      </c>
      <c r="AB12">
        <v>5</v>
      </c>
      <c r="AC12">
        <v>5</v>
      </c>
      <c r="AD12">
        <v>5</v>
      </c>
      <c r="AE12" s="4" t="s">
        <v>178</v>
      </c>
      <c r="AF12" s="4">
        <v>46119</v>
      </c>
      <c r="AG12" t="s">
        <v>333</v>
      </c>
    </row>
    <row r="13" spans="1:33" x14ac:dyDescent="0.25">
      <c r="A13">
        <v>2026</v>
      </c>
      <c r="B13" s="3">
        <v>46023</v>
      </c>
      <c r="C13" s="4">
        <v>46053</v>
      </c>
      <c r="D13" t="s">
        <v>83</v>
      </c>
      <c r="E13" t="s">
        <v>174</v>
      </c>
      <c r="F13" t="s">
        <v>86</v>
      </c>
      <c r="G13" t="s">
        <v>187</v>
      </c>
      <c r="H13" t="s">
        <v>97</v>
      </c>
      <c r="I13" t="s">
        <v>188</v>
      </c>
      <c r="J13" t="s">
        <v>99</v>
      </c>
      <c r="K13" t="s">
        <v>176</v>
      </c>
      <c r="L13">
        <v>2026</v>
      </c>
      <c r="M13" t="s">
        <v>176</v>
      </c>
      <c r="N13" t="s">
        <v>176</v>
      </c>
      <c r="O13" t="s">
        <v>176</v>
      </c>
      <c r="P13" s="13">
        <v>911.43</v>
      </c>
      <c r="S13" t="s">
        <v>103</v>
      </c>
      <c r="T13" t="s">
        <v>177</v>
      </c>
      <c r="U13" s="4">
        <v>46049</v>
      </c>
      <c r="V13" s="4">
        <v>46049</v>
      </c>
      <c r="W13" t="s">
        <v>107</v>
      </c>
      <c r="AB13">
        <v>6</v>
      </c>
      <c r="AC13">
        <v>6</v>
      </c>
      <c r="AD13">
        <v>6</v>
      </c>
      <c r="AE13" s="4" t="s">
        <v>178</v>
      </c>
      <c r="AF13" s="4">
        <v>46119</v>
      </c>
      <c r="AG13" t="s">
        <v>333</v>
      </c>
    </row>
    <row r="14" spans="1:33" x14ac:dyDescent="0.25">
      <c r="A14">
        <v>2026</v>
      </c>
      <c r="B14" s="3">
        <v>46023</v>
      </c>
      <c r="C14" s="4">
        <v>46053</v>
      </c>
      <c r="D14" t="s">
        <v>83</v>
      </c>
      <c r="E14" t="s">
        <v>174</v>
      </c>
      <c r="F14" t="s">
        <v>86</v>
      </c>
      <c r="G14" t="s">
        <v>189</v>
      </c>
      <c r="H14" t="s">
        <v>97</v>
      </c>
      <c r="I14" t="s">
        <v>190</v>
      </c>
      <c r="J14" t="s">
        <v>99</v>
      </c>
      <c r="K14" t="s">
        <v>176</v>
      </c>
      <c r="L14">
        <v>2026</v>
      </c>
      <c r="M14" t="s">
        <v>176</v>
      </c>
      <c r="N14" t="s">
        <v>176</v>
      </c>
      <c r="O14" t="s">
        <v>176</v>
      </c>
      <c r="P14" s="13">
        <v>25499</v>
      </c>
      <c r="S14" t="s">
        <v>103</v>
      </c>
      <c r="T14" t="s">
        <v>177</v>
      </c>
      <c r="U14" s="4">
        <v>46049</v>
      </c>
      <c r="V14" s="4">
        <v>46049</v>
      </c>
      <c r="W14" t="s">
        <v>107</v>
      </c>
      <c r="AB14">
        <v>7</v>
      </c>
      <c r="AC14">
        <v>7</v>
      </c>
      <c r="AD14">
        <v>7</v>
      </c>
      <c r="AE14" s="4" t="s">
        <v>178</v>
      </c>
      <c r="AF14" s="4">
        <v>46119</v>
      </c>
      <c r="AG14" t="s">
        <v>333</v>
      </c>
    </row>
    <row r="15" spans="1:33" x14ac:dyDescent="0.25">
      <c r="A15">
        <v>2026</v>
      </c>
      <c r="B15" s="3">
        <v>46023</v>
      </c>
      <c r="C15" s="4">
        <v>46053</v>
      </c>
      <c r="D15" t="s">
        <v>83</v>
      </c>
      <c r="E15" t="s">
        <v>174</v>
      </c>
      <c r="F15" t="s">
        <v>86</v>
      </c>
      <c r="G15" t="s">
        <v>191</v>
      </c>
      <c r="H15" t="s">
        <v>97</v>
      </c>
      <c r="I15" t="s">
        <v>192</v>
      </c>
      <c r="J15" t="s">
        <v>99</v>
      </c>
      <c r="K15" t="s">
        <v>176</v>
      </c>
      <c r="L15">
        <v>2026</v>
      </c>
      <c r="M15" t="s">
        <v>176</v>
      </c>
      <c r="N15" t="s">
        <v>176</v>
      </c>
      <c r="O15" t="s">
        <v>176</v>
      </c>
      <c r="P15" s="13">
        <v>1499.88</v>
      </c>
      <c r="S15" t="s">
        <v>103</v>
      </c>
      <c r="T15" t="s">
        <v>177</v>
      </c>
      <c r="U15" s="4">
        <v>46049</v>
      </c>
      <c r="V15" s="4">
        <v>46049</v>
      </c>
      <c r="W15" t="s">
        <v>107</v>
      </c>
      <c r="AB15">
        <v>8</v>
      </c>
      <c r="AC15">
        <v>8</v>
      </c>
      <c r="AD15">
        <v>8</v>
      </c>
      <c r="AE15" s="4" t="s">
        <v>178</v>
      </c>
      <c r="AF15" s="4">
        <v>46119</v>
      </c>
      <c r="AG15" t="s">
        <v>333</v>
      </c>
    </row>
    <row r="16" spans="1:33" x14ac:dyDescent="0.25">
      <c r="A16">
        <v>2026</v>
      </c>
      <c r="B16" s="3">
        <v>46023</v>
      </c>
      <c r="C16" s="4">
        <v>46053</v>
      </c>
      <c r="D16" t="s">
        <v>83</v>
      </c>
      <c r="E16" t="s">
        <v>174</v>
      </c>
      <c r="F16" t="s">
        <v>86</v>
      </c>
      <c r="G16" t="s">
        <v>175</v>
      </c>
      <c r="H16" t="s">
        <v>97</v>
      </c>
      <c r="I16" t="s">
        <v>193</v>
      </c>
      <c r="J16" t="s">
        <v>99</v>
      </c>
      <c r="K16" t="s">
        <v>176</v>
      </c>
      <c r="L16">
        <v>2026</v>
      </c>
      <c r="M16" t="s">
        <v>176</v>
      </c>
      <c r="N16" t="s">
        <v>176</v>
      </c>
      <c r="O16" t="s">
        <v>176</v>
      </c>
      <c r="P16" s="13">
        <v>102544</v>
      </c>
      <c r="S16" t="s">
        <v>103</v>
      </c>
      <c r="T16" t="s">
        <v>177</v>
      </c>
      <c r="U16" s="4">
        <v>46075</v>
      </c>
      <c r="V16" s="4">
        <v>46075</v>
      </c>
      <c r="W16" t="s">
        <v>107</v>
      </c>
      <c r="AB16">
        <v>9</v>
      </c>
      <c r="AC16">
        <v>9</v>
      </c>
      <c r="AD16">
        <v>9</v>
      </c>
      <c r="AE16" s="4" t="s">
        <v>178</v>
      </c>
      <c r="AF16" s="4">
        <v>46119</v>
      </c>
      <c r="AG16" t="s">
        <v>333</v>
      </c>
    </row>
    <row r="17" spans="1:33" x14ac:dyDescent="0.25">
      <c r="A17">
        <v>2026</v>
      </c>
      <c r="B17" s="3">
        <v>46023</v>
      </c>
      <c r="C17" s="4">
        <v>46053</v>
      </c>
      <c r="D17" t="s">
        <v>83</v>
      </c>
      <c r="E17" t="s">
        <v>174</v>
      </c>
      <c r="F17" t="s">
        <v>86</v>
      </c>
      <c r="G17" t="s">
        <v>194</v>
      </c>
      <c r="H17" t="s">
        <v>97</v>
      </c>
      <c r="I17" t="s">
        <v>195</v>
      </c>
      <c r="J17" t="s">
        <v>99</v>
      </c>
      <c r="K17" t="s">
        <v>176</v>
      </c>
      <c r="L17">
        <v>2026</v>
      </c>
      <c r="M17" t="s">
        <v>176</v>
      </c>
      <c r="N17" t="s">
        <v>176</v>
      </c>
      <c r="O17" t="s">
        <v>176</v>
      </c>
      <c r="P17" s="13">
        <v>75.400000000000006</v>
      </c>
      <c r="S17" t="s">
        <v>103</v>
      </c>
      <c r="T17" t="s">
        <v>177</v>
      </c>
      <c r="U17" s="4">
        <v>46080</v>
      </c>
      <c r="V17" s="4">
        <v>46080</v>
      </c>
      <c r="W17" t="s">
        <v>107</v>
      </c>
      <c r="AB17">
        <v>10</v>
      </c>
      <c r="AC17">
        <v>10</v>
      </c>
      <c r="AD17">
        <v>10</v>
      </c>
      <c r="AE17" s="4" t="s">
        <v>178</v>
      </c>
      <c r="AF17" s="4">
        <v>46119</v>
      </c>
      <c r="AG17" t="s">
        <v>333</v>
      </c>
    </row>
    <row r="18" spans="1:33" x14ac:dyDescent="0.25">
      <c r="A18">
        <v>2026</v>
      </c>
      <c r="B18" s="3">
        <v>46023</v>
      </c>
      <c r="C18" s="4">
        <v>46053</v>
      </c>
      <c r="D18" t="s">
        <v>83</v>
      </c>
      <c r="E18" t="s">
        <v>174</v>
      </c>
      <c r="F18" t="s">
        <v>86</v>
      </c>
      <c r="G18" t="s">
        <v>196</v>
      </c>
      <c r="H18" t="s">
        <v>97</v>
      </c>
      <c r="I18" t="s">
        <v>197</v>
      </c>
      <c r="J18" t="s">
        <v>99</v>
      </c>
      <c r="K18" t="s">
        <v>176</v>
      </c>
      <c r="L18">
        <v>2026</v>
      </c>
      <c r="M18" t="s">
        <v>176</v>
      </c>
      <c r="N18" t="s">
        <v>176</v>
      </c>
      <c r="O18" t="s">
        <v>176</v>
      </c>
      <c r="P18" s="13">
        <v>14999</v>
      </c>
      <c r="S18" t="s">
        <v>103</v>
      </c>
      <c r="T18" t="s">
        <v>177</v>
      </c>
      <c r="U18" s="4">
        <v>46091</v>
      </c>
      <c r="V18" s="4">
        <v>46091</v>
      </c>
      <c r="W18" s="5" t="s">
        <v>107</v>
      </c>
      <c r="AB18">
        <v>11</v>
      </c>
      <c r="AC18">
        <v>11</v>
      </c>
      <c r="AD18">
        <v>11</v>
      </c>
      <c r="AE18" s="4" t="s">
        <v>178</v>
      </c>
      <c r="AF18" s="4">
        <v>46119</v>
      </c>
      <c r="AG18" t="s">
        <v>333</v>
      </c>
    </row>
    <row r="19" spans="1:33" x14ac:dyDescent="0.25">
      <c r="A19">
        <v>2026</v>
      </c>
      <c r="B19" s="4">
        <v>46023</v>
      </c>
      <c r="C19" s="4">
        <v>46112</v>
      </c>
      <c r="D19" t="s">
        <v>83</v>
      </c>
      <c r="E19" t="s">
        <v>198</v>
      </c>
      <c r="F19" t="s">
        <v>87</v>
      </c>
      <c r="G19" t="s">
        <v>98</v>
      </c>
      <c r="H19" t="s">
        <v>98</v>
      </c>
      <c r="I19" t="s">
        <v>199</v>
      </c>
      <c r="J19" t="s">
        <v>99</v>
      </c>
      <c r="K19" t="s">
        <v>200</v>
      </c>
      <c r="L19">
        <v>2026</v>
      </c>
      <c r="M19" t="s">
        <v>201</v>
      </c>
      <c r="N19" t="s">
        <v>202</v>
      </c>
      <c r="O19" t="s">
        <v>203</v>
      </c>
      <c r="P19" s="13">
        <v>58</v>
      </c>
      <c r="S19" t="s">
        <v>103</v>
      </c>
      <c r="T19" t="s">
        <v>204</v>
      </c>
      <c r="U19" s="4">
        <v>46058</v>
      </c>
      <c r="V19" s="4">
        <v>46064</v>
      </c>
      <c r="W19" s="5" t="s">
        <v>107</v>
      </c>
      <c r="AB19">
        <v>12</v>
      </c>
      <c r="AC19">
        <v>12</v>
      </c>
      <c r="AD19">
        <v>12</v>
      </c>
      <c r="AE19" t="s">
        <v>205</v>
      </c>
      <c r="AF19" s="4">
        <v>46119</v>
      </c>
      <c r="AG19" t="s">
        <v>333</v>
      </c>
    </row>
    <row r="20" spans="1:33" x14ac:dyDescent="0.25">
      <c r="A20">
        <v>2026</v>
      </c>
      <c r="B20" s="4">
        <v>46023</v>
      </c>
      <c r="C20" s="4">
        <v>46112</v>
      </c>
      <c r="D20" t="s">
        <v>83</v>
      </c>
      <c r="E20" t="s">
        <v>198</v>
      </c>
      <c r="F20" t="s">
        <v>87</v>
      </c>
      <c r="G20" t="s">
        <v>98</v>
      </c>
      <c r="H20" t="s">
        <v>98</v>
      </c>
      <c r="I20" t="s">
        <v>206</v>
      </c>
      <c r="J20" t="s">
        <v>99</v>
      </c>
      <c r="K20" t="s">
        <v>207</v>
      </c>
      <c r="L20">
        <v>2026</v>
      </c>
      <c r="M20" t="s">
        <v>201</v>
      </c>
      <c r="N20" t="s">
        <v>203</v>
      </c>
      <c r="O20" t="s">
        <v>203</v>
      </c>
      <c r="P20" s="13">
        <v>74.14</v>
      </c>
      <c r="S20" t="s">
        <v>103</v>
      </c>
      <c r="T20" t="s">
        <v>204</v>
      </c>
      <c r="U20" s="4">
        <v>46070</v>
      </c>
      <c r="V20" s="4">
        <v>46070</v>
      </c>
      <c r="W20" s="5" t="s">
        <v>107</v>
      </c>
      <c r="AB20">
        <v>13</v>
      </c>
      <c r="AC20">
        <v>13</v>
      </c>
      <c r="AD20">
        <v>13</v>
      </c>
      <c r="AE20" t="s">
        <v>205</v>
      </c>
      <c r="AF20" s="4">
        <v>46119</v>
      </c>
      <c r="AG20" t="s">
        <v>333</v>
      </c>
    </row>
    <row r="21" spans="1:33" x14ac:dyDescent="0.25">
      <c r="A21">
        <v>2026</v>
      </c>
      <c r="B21" s="4">
        <v>46023</v>
      </c>
      <c r="C21" s="4">
        <v>46053</v>
      </c>
      <c r="D21" t="s">
        <v>83</v>
      </c>
      <c r="E21" t="s">
        <v>208</v>
      </c>
      <c r="F21" t="s">
        <v>87</v>
      </c>
      <c r="G21" t="s">
        <v>98</v>
      </c>
      <c r="H21" t="s">
        <v>98</v>
      </c>
      <c r="I21" t="s">
        <v>209</v>
      </c>
      <c r="J21" t="s">
        <v>99</v>
      </c>
      <c r="K21" t="s">
        <v>210</v>
      </c>
      <c r="L21">
        <v>2026</v>
      </c>
      <c r="M21" t="s">
        <v>211</v>
      </c>
      <c r="N21" t="s">
        <v>202</v>
      </c>
      <c r="O21" t="s">
        <v>203</v>
      </c>
      <c r="P21" s="13">
        <v>44200</v>
      </c>
      <c r="S21" t="s">
        <v>103</v>
      </c>
      <c r="T21" t="s">
        <v>204</v>
      </c>
      <c r="U21" s="4">
        <v>46065</v>
      </c>
      <c r="V21" s="4">
        <v>46083</v>
      </c>
      <c r="W21" s="5" t="s">
        <v>107</v>
      </c>
      <c r="AB21">
        <v>14</v>
      </c>
      <c r="AC21">
        <v>14</v>
      </c>
      <c r="AD21">
        <v>14</v>
      </c>
      <c r="AE21" t="s">
        <v>205</v>
      </c>
      <c r="AF21" s="4">
        <v>46119</v>
      </c>
      <c r="AG21" t="s">
        <v>333</v>
      </c>
    </row>
    <row r="22" spans="1:33" x14ac:dyDescent="0.25">
      <c r="A22">
        <v>2026</v>
      </c>
      <c r="B22" s="4">
        <v>46023</v>
      </c>
      <c r="C22" s="4">
        <v>46053</v>
      </c>
      <c r="D22" t="s">
        <v>83</v>
      </c>
      <c r="E22" t="s">
        <v>198</v>
      </c>
      <c r="F22" t="s">
        <v>87</v>
      </c>
      <c r="G22" t="s">
        <v>98</v>
      </c>
      <c r="H22" t="s">
        <v>98</v>
      </c>
      <c r="I22" t="s">
        <v>212</v>
      </c>
      <c r="J22" t="s">
        <v>99</v>
      </c>
      <c r="K22" t="s">
        <v>213</v>
      </c>
      <c r="L22">
        <v>2026</v>
      </c>
      <c r="M22" t="s">
        <v>214</v>
      </c>
      <c r="N22" t="s">
        <v>202</v>
      </c>
      <c r="O22" t="s">
        <v>215</v>
      </c>
      <c r="P22" s="13">
        <v>24.5</v>
      </c>
      <c r="S22" t="s">
        <v>103</v>
      </c>
      <c r="T22" t="s">
        <v>204</v>
      </c>
      <c r="U22" s="4">
        <v>46070</v>
      </c>
      <c r="V22" s="4">
        <v>46073</v>
      </c>
      <c r="W22" s="5" t="s">
        <v>107</v>
      </c>
      <c r="AB22">
        <v>15</v>
      </c>
      <c r="AC22">
        <v>15</v>
      </c>
      <c r="AD22">
        <v>15</v>
      </c>
      <c r="AE22" t="s">
        <v>205</v>
      </c>
      <c r="AF22" s="4">
        <v>46119</v>
      </c>
      <c r="AG22" t="s">
        <v>333</v>
      </c>
    </row>
    <row r="23" spans="1:33" x14ac:dyDescent="0.25">
      <c r="A23">
        <v>2026</v>
      </c>
      <c r="B23" s="4">
        <v>46023</v>
      </c>
      <c r="C23" s="4">
        <v>46112</v>
      </c>
      <c r="D23" t="s">
        <v>83</v>
      </c>
      <c r="E23" t="s">
        <v>216</v>
      </c>
      <c r="F23" t="s">
        <v>87</v>
      </c>
      <c r="G23" t="s">
        <v>93</v>
      </c>
      <c r="H23" t="s">
        <v>93</v>
      </c>
      <c r="I23" t="s">
        <v>217</v>
      </c>
      <c r="J23" t="s">
        <v>100</v>
      </c>
      <c r="K23" t="s">
        <v>218</v>
      </c>
      <c r="L23">
        <v>2026</v>
      </c>
      <c r="M23" t="s">
        <v>219</v>
      </c>
      <c r="N23" t="s">
        <v>220</v>
      </c>
      <c r="O23" t="s">
        <v>221</v>
      </c>
      <c r="P23" s="13">
        <v>150</v>
      </c>
      <c r="S23" t="s">
        <v>103</v>
      </c>
      <c r="T23" t="s">
        <v>204</v>
      </c>
      <c r="U23" s="4">
        <v>46054</v>
      </c>
      <c r="V23" s="4">
        <v>46112</v>
      </c>
      <c r="W23" t="s">
        <v>107</v>
      </c>
      <c r="AB23">
        <v>16</v>
      </c>
      <c r="AC23">
        <v>16</v>
      </c>
      <c r="AD23">
        <v>16</v>
      </c>
      <c r="AE23" t="s">
        <v>216</v>
      </c>
      <c r="AF23" s="4">
        <v>46119</v>
      </c>
      <c r="AG23" t="s">
        <v>333</v>
      </c>
    </row>
    <row r="24" spans="1:33" x14ac:dyDescent="0.25">
      <c r="A24">
        <v>2026</v>
      </c>
      <c r="B24" s="4">
        <v>46023</v>
      </c>
      <c r="C24" s="4">
        <v>46112</v>
      </c>
      <c r="D24" t="s">
        <v>83</v>
      </c>
      <c r="E24" t="s">
        <v>216</v>
      </c>
      <c r="F24" t="s">
        <v>87</v>
      </c>
      <c r="G24" t="s">
        <v>93</v>
      </c>
      <c r="H24" t="s">
        <v>93</v>
      </c>
      <c r="I24" t="s">
        <v>222</v>
      </c>
      <c r="J24" t="s">
        <v>100</v>
      </c>
      <c r="K24" t="s">
        <v>218</v>
      </c>
      <c r="L24">
        <v>2026</v>
      </c>
      <c r="M24" t="s">
        <v>219</v>
      </c>
      <c r="N24" t="s">
        <v>220</v>
      </c>
      <c r="O24" t="s">
        <v>221</v>
      </c>
      <c r="P24" s="13">
        <v>37072.44</v>
      </c>
      <c r="S24" t="s">
        <v>103</v>
      </c>
      <c r="T24" t="s">
        <v>204</v>
      </c>
      <c r="U24" s="4">
        <v>46054</v>
      </c>
      <c r="V24" s="4">
        <v>46112</v>
      </c>
      <c r="W24" t="s">
        <v>107</v>
      </c>
      <c r="AB24">
        <v>17</v>
      </c>
      <c r="AC24">
        <v>17</v>
      </c>
      <c r="AD24">
        <v>17</v>
      </c>
      <c r="AE24" t="s">
        <v>216</v>
      </c>
      <c r="AF24" s="4">
        <v>46119</v>
      </c>
      <c r="AG24" t="s">
        <v>333</v>
      </c>
    </row>
    <row r="25" spans="1:33" x14ac:dyDescent="0.25">
      <c r="A25">
        <v>2026</v>
      </c>
      <c r="B25" s="4">
        <v>46023</v>
      </c>
      <c r="C25" s="4">
        <v>46112</v>
      </c>
      <c r="D25" t="s">
        <v>83</v>
      </c>
      <c r="E25" t="s">
        <v>216</v>
      </c>
      <c r="F25" t="s">
        <v>87</v>
      </c>
      <c r="G25" t="s">
        <v>93</v>
      </c>
      <c r="H25" t="s">
        <v>93</v>
      </c>
      <c r="I25" t="s">
        <v>223</v>
      </c>
      <c r="J25" t="s">
        <v>100</v>
      </c>
      <c r="K25" t="s">
        <v>218</v>
      </c>
      <c r="L25">
        <v>2026</v>
      </c>
      <c r="M25" t="s">
        <v>219</v>
      </c>
      <c r="N25" t="s">
        <v>220</v>
      </c>
      <c r="O25" t="s">
        <v>221</v>
      </c>
      <c r="P25" s="13">
        <v>158.4</v>
      </c>
      <c r="S25" t="s">
        <v>103</v>
      </c>
      <c r="T25" t="s">
        <v>204</v>
      </c>
      <c r="U25" s="4">
        <v>46054</v>
      </c>
      <c r="V25" s="4">
        <v>46112</v>
      </c>
      <c r="W25" t="s">
        <v>107</v>
      </c>
      <c r="AB25">
        <v>18</v>
      </c>
      <c r="AC25">
        <v>18</v>
      </c>
      <c r="AD25">
        <v>18</v>
      </c>
      <c r="AE25" t="s">
        <v>216</v>
      </c>
      <c r="AF25" s="4">
        <v>46119</v>
      </c>
      <c r="AG25" t="s">
        <v>333</v>
      </c>
    </row>
    <row r="26" spans="1:33" x14ac:dyDescent="0.25">
      <c r="A26">
        <v>2026</v>
      </c>
      <c r="B26" s="4">
        <v>46023</v>
      </c>
      <c r="C26" s="4">
        <v>46112</v>
      </c>
      <c r="D26" t="s">
        <v>83</v>
      </c>
      <c r="E26" t="s">
        <v>216</v>
      </c>
      <c r="F26" t="s">
        <v>87</v>
      </c>
      <c r="G26" t="s">
        <v>93</v>
      </c>
      <c r="H26" t="s">
        <v>93</v>
      </c>
      <c r="I26" t="s">
        <v>224</v>
      </c>
      <c r="J26" t="s">
        <v>100</v>
      </c>
      <c r="K26" t="s">
        <v>218</v>
      </c>
      <c r="L26">
        <v>2026</v>
      </c>
      <c r="M26" t="s">
        <v>219</v>
      </c>
      <c r="N26" t="s">
        <v>220</v>
      </c>
      <c r="O26" t="s">
        <v>221</v>
      </c>
      <c r="P26" s="13">
        <v>89.32</v>
      </c>
      <c r="S26" t="s">
        <v>103</v>
      </c>
      <c r="T26" t="s">
        <v>204</v>
      </c>
      <c r="U26" s="4">
        <v>46054</v>
      </c>
      <c r="V26" s="4">
        <v>46112</v>
      </c>
      <c r="W26" t="s">
        <v>107</v>
      </c>
      <c r="AB26">
        <v>19</v>
      </c>
      <c r="AC26">
        <v>19</v>
      </c>
      <c r="AD26">
        <v>19</v>
      </c>
      <c r="AE26" t="s">
        <v>216</v>
      </c>
      <c r="AF26" s="4">
        <v>46119</v>
      </c>
      <c r="AG26" t="s">
        <v>333</v>
      </c>
    </row>
    <row r="27" spans="1:33" x14ac:dyDescent="0.25">
      <c r="A27">
        <v>2026</v>
      </c>
      <c r="B27" s="4">
        <v>46023</v>
      </c>
      <c r="C27" s="4">
        <v>46112</v>
      </c>
      <c r="D27" t="s">
        <v>83</v>
      </c>
      <c r="E27" t="s">
        <v>216</v>
      </c>
      <c r="F27" t="s">
        <v>87</v>
      </c>
      <c r="G27" t="s">
        <v>93</v>
      </c>
      <c r="H27" t="s">
        <v>93</v>
      </c>
      <c r="I27" t="s">
        <v>225</v>
      </c>
      <c r="J27" t="s">
        <v>100</v>
      </c>
      <c r="K27" t="s">
        <v>218</v>
      </c>
      <c r="L27">
        <v>2026</v>
      </c>
      <c r="M27" t="s">
        <v>219</v>
      </c>
      <c r="N27" t="s">
        <v>220</v>
      </c>
      <c r="O27" t="s">
        <v>221</v>
      </c>
      <c r="P27" s="13">
        <v>10463.200000000001</v>
      </c>
      <c r="S27" t="s">
        <v>103</v>
      </c>
      <c r="T27" t="s">
        <v>204</v>
      </c>
      <c r="U27" s="4">
        <v>46054</v>
      </c>
      <c r="V27" s="4">
        <v>46112</v>
      </c>
      <c r="W27" t="s">
        <v>107</v>
      </c>
      <c r="AB27">
        <v>20</v>
      </c>
      <c r="AC27">
        <v>20</v>
      </c>
      <c r="AD27">
        <v>20</v>
      </c>
      <c r="AE27" t="s">
        <v>216</v>
      </c>
      <c r="AF27" s="4">
        <v>46119</v>
      </c>
      <c r="AG27" t="s">
        <v>333</v>
      </c>
    </row>
    <row r="28" spans="1:33" x14ac:dyDescent="0.25">
      <c r="A28">
        <v>2026</v>
      </c>
      <c r="B28" s="4">
        <v>46023</v>
      </c>
      <c r="C28" s="4">
        <v>46112</v>
      </c>
      <c r="D28" t="s">
        <v>83</v>
      </c>
      <c r="E28" t="s">
        <v>216</v>
      </c>
      <c r="F28" t="s">
        <v>87</v>
      </c>
      <c r="G28" t="s">
        <v>93</v>
      </c>
      <c r="H28" t="s">
        <v>93</v>
      </c>
      <c r="I28" t="s">
        <v>217</v>
      </c>
      <c r="J28" t="s">
        <v>100</v>
      </c>
      <c r="K28" t="s">
        <v>218</v>
      </c>
      <c r="L28">
        <v>2026</v>
      </c>
      <c r="M28" t="s">
        <v>219</v>
      </c>
      <c r="N28" t="s">
        <v>220</v>
      </c>
      <c r="O28" t="s">
        <v>221</v>
      </c>
      <c r="P28" s="13">
        <v>150</v>
      </c>
      <c r="S28" t="s">
        <v>103</v>
      </c>
      <c r="T28" t="s">
        <v>204</v>
      </c>
      <c r="U28" s="4">
        <v>46054</v>
      </c>
      <c r="V28" s="4">
        <v>46112</v>
      </c>
      <c r="W28" t="s">
        <v>107</v>
      </c>
      <c r="AB28">
        <v>21</v>
      </c>
      <c r="AC28">
        <v>21</v>
      </c>
      <c r="AD28">
        <v>21</v>
      </c>
      <c r="AE28" t="s">
        <v>216</v>
      </c>
      <c r="AF28" s="4">
        <v>46119</v>
      </c>
      <c r="AG28" t="s">
        <v>333</v>
      </c>
    </row>
    <row r="29" spans="1:33" x14ac:dyDescent="0.25">
      <c r="A29">
        <v>2026</v>
      </c>
      <c r="B29" s="4">
        <v>46023</v>
      </c>
      <c r="C29" s="4">
        <v>46112</v>
      </c>
      <c r="D29" t="s">
        <v>83</v>
      </c>
      <c r="E29" t="s">
        <v>216</v>
      </c>
      <c r="F29" t="s">
        <v>87</v>
      </c>
      <c r="G29" t="s">
        <v>93</v>
      </c>
      <c r="H29" t="s">
        <v>93</v>
      </c>
      <c r="I29" t="s">
        <v>223</v>
      </c>
      <c r="J29" t="s">
        <v>100</v>
      </c>
      <c r="K29" t="s">
        <v>218</v>
      </c>
      <c r="L29">
        <v>2026</v>
      </c>
      <c r="M29" t="s">
        <v>219</v>
      </c>
      <c r="N29" t="s">
        <v>220</v>
      </c>
      <c r="O29" t="s">
        <v>221</v>
      </c>
      <c r="P29" s="13">
        <v>158.4</v>
      </c>
      <c r="S29" t="s">
        <v>103</v>
      </c>
      <c r="T29" t="s">
        <v>204</v>
      </c>
      <c r="U29" s="4">
        <v>46054</v>
      </c>
      <c r="V29" s="4">
        <v>46112</v>
      </c>
      <c r="W29" t="s">
        <v>107</v>
      </c>
      <c r="AB29">
        <v>22</v>
      </c>
      <c r="AC29">
        <v>22</v>
      </c>
      <c r="AD29">
        <v>22</v>
      </c>
      <c r="AE29" t="s">
        <v>216</v>
      </c>
      <c r="AF29" s="4">
        <v>46119</v>
      </c>
      <c r="AG29" t="s">
        <v>333</v>
      </c>
    </row>
    <row r="30" spans="1:33" x14ac:dyDescent="0.25">
      <c r="A30">
        <v>2026</v>
      </c>
      <c r="B30" s="4">
        <v>46023</v>
      </c>
      <c r="C30" s="3">
        <v>46112</v>
      </c>
      <c r="D30" t="s">
        <v>83</v>
      </c>
      <c r="E30" s="6" t="s">
        <v>226</v>
      </c>
      <c r="F30" t="s">
        <v>85</v>
      </c>
      <c r="G30" t="s">
        <v>227</v>
      </c>
      <c r="H30" t="s">
        <v>89</v>
      </c>
      <c r="I30" s="7" t="s">
        <v>228</v>
      </c>
      <c r="J30" t="s">
        <v>99</v>
      </c>
      <c r="K30" t="s">
        <v>229</v>
      </c>
      <c r="L30">
        <v>2026</v>
      </c>
      <c r="M30" t="s">
        <v>229</v>
      </c>
      <c r="N30" t="s">
        <v>230</v>
      </c>
      <c r="O30" t="s">
        <v>229</v>
      </c>
      <c r="P30" s="13">
        <v>57800.73</v>
      </c>
      <c r="S30" t="s">
        <v>101</v>
      </c>
      <c r="T30" t="s">
        <v>231</v>
      </c>
      <c r="U30" s="8">
        <v>46058</v>
      </c>
      <c r="V30" s="8">
        <v>46117</v>
      </c>
      <c r="W30" t="s">
        <v>107</v>
      </c>
      <c r="AB30">
        <v>23</v>
      </c>
      <c r="AC30">
        <v>23</v>
      </c>
      <c r="AD30">
        <v>23</v>
      </c>
      <c r="AE30" s="9" t="s">
        <v>232</v>
      </c>
      <c r="AF30" s="4">
        <v>46119</v>
      </c>
      <c r="AG30" t="s">
        <v>333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6"/>
  <sheetViews>
    <sheetView topLeftCell="A3" workbookViewId="0">
      <selection activeCell="H10" sqref="H10"/>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131</v>
      </c>
      <c r="C2" t="s">
        <v>132</v>
      </c>
      <c r="D2" t="s">
        <v>133</v>
      </c>
      <c r="E2" t="s">
        <v>134</v>
      </c>
      <c r="F2" t="s">
        <v>135</v>
      </c>
      <c r="G2" t="s">
        <v>136</v>
      </c>
      <c r="H2" t="s">
        <v>137</v>
      </c>
      <c r="I2" t="s">
        <v>138</v>
      </c>
      <c r="J2" t="s">
        <v>139</v>
      </c>
      <c r="K2" t="s">
        <v>140</v>
      </c>
    </row>
    <row r="3" spans="1:11" x14ac:dyDescent="0.25">
      <c r="A3" s="1" t="s">
        <v>117</v>
      </c>
      <c r="B3" s="1" t="s">
        <v>141</v>
      </c>
      <c r="C3" s="1" t="s">
        <v>142</v>
      </c>
      <c r="D3" s="1" t="s">
        <v>143</v>
      </c>
      <c r="E3" s="1" t="s">
        <v>144</v>
      </c>
      <c r="F3" s="1" t="s">
        <v>145</v>
      </c>
      <c r="G3" s="1" t="s">
        <v>146</v>
      </c>
      <c r="H3" s="1" t="s">
        <v>147</v>
      </c>
      <c r="I3" s="1" t="s">
        <v>148</v>
      </c>
      <c r="J3" s="1" t="s">
        <v>149</v>
      </c>
      <c r="K3" s="1" t="s">
        <v>150</v>
      </c>
    </row>
    <row r="4" spans="1:11" x14ac:dyDescent="0.25">
      <c r="A4">
        <v>1</v>
      </c>
      <c r="B4">
        <v>3630</v>
      </c>
      <c r="C4">
        <v>3630</v>
      </c>
      <c r="D4" t="s">
        <v>271</v>
      </c>
      <c r="E4" s="15">
        <v>7604336.2599999998</v>
      </c>
      <c r="F4" s="15">
        <v>7604336.2599999998</v>
      </c>
      <c r="G4" s="15">
        <v>275128.84999999998</v>
      </c>
      <c r="H4" t="s">
        <v>272</v>
      </c>
      <c r="I4" s="15">
        <v>7604336.2599999998</v>
      </c>
      <c r="J4" s="15">
        <v>7604336.2599999998</v>
      </c>
      <c r="K4" s="15">
        <v>275128.84999999998</v>
      </c>
    </row>
    <row r="5" spans="1:11" x14ac:dyDescent="0.25">
      <c r="A5">
        <v>2</v>
      </c>
      <c r="B5">
        <v>3611</v>
      </c>
      <c r="C5">
        <v>3611</v>
      </c>
      <c r="D5" t="s">
        <v>271</v>
      </c>
      <c r="E5" s="15">
        <v>2727116.91</v>
      </c>
      <c r="F5" s="15">
        <v>2727116.91</v>
      </c>
      <c r="G5" s="15">
        <v>205714.72</v>
      </c>
      <c r="H5" t="s">
        <v>272</v>
      </c>
      <c r="I5" s="15">
        <v>2727116.91</v>
      </c>
      <c r="J5" s="15">
        <v>2727116.91</v>
      </c>
      <c r="K5" s="15">
        <v>205714.72</v>
      </c>
    </row>
    <row r="6" spans="1:11" x14ac:dyDescent="0.25">
      <c r="A6">
        <v>3</v>
      </c>
      <c r="B6">
        <v>3611</v>
      </c>
      <c r="C6">
        <v>3611</v>
      </c>
      <c r="D6" t="s">
        <v>271</v>
      </c>
      <c r="E6" s="15">
        <v>2727116.91</v>
      </c>
      <c r="F6" s="15">
        <v>2727116.91</v>
      </c>
      <c r="G6" s="15">
        <v>205714.72</v>
      </c>
      <c r="H6" t="s">
        <v>272</v>
      </c>
      <c r="I6" s="15">
        <v>2727116.91</v>
      </c>
      <c r="J6" s="15">
        <v>2727116.91</v>
      </c>
      <c r="K6" s="15">
        <v>205714.72</v>
      </c>
    </row>
    <row r="7" spans="1:11" x14ac:dyDescent="0.25">
      <c r="A7">
        <v>4</v>
      </c>
      <c r="B7">
        <v>3612</v>
      </c>
      <c r="C7">
        <v>3612</v>
      </c>
      <c r="D7" t="s">
        <v>271</v>
      </c>
      <c r="E7" s="15">
        <v>3450382.63</v>
      </c>
      <c r="F7" s="15">
        <v>3490872.43</v>
      </c>
      <c r="G7" s="15">
        <v>389394.37</v>
      </c>
      <c r="H7" t="s">
        <v>272</v>
      </c>
      <c r="I7" s="15">
        <v>3450382.63</v>
      </c>
      <c r="J7" s="15">
        <v>3490872.43</v>
      </c>
      <c r="K7" s="15">
        <v>389394.37</v>
      </c>
    </row>
    <row r="8" spans="1:11" x14ac:dyDescent="0.25">
      <c r="A8">
        <v>5</v>
      </c>
      <c r="B8">
        <v>3611</v>
      </c>
      <c r="C8">
        <v>3611</v>
      </c>
      <c r="D8" t="s">
        <v>271</v>
      </c>
      <c r="E8" s="15">
        <v>2727116.91</v>
      </c>
      <c r="F8" s="15">
        <v>2727116.91</v>
      </c>
      <c r="G8" s="15">
        <v>205714.72</v>
      </c>
      <c r="H8" t="s">
        <v>272</v>
      </c>
      <c r="I8" s="15">
        <v>2727116.91</v>
      </c>
      <c r="J8" s="15">
        <v>2727116.91</v>
      </c>
      <c r="K8" s="15">
        <v>205714.72</v>
      </c>
    </row>
    <row r="9" spans="1:11" x14ac:dyDescent="0.25">
      <c r="A9">
        <v>6</v>
      </c>
      <c r="B9">
        <v>3611</v>
      </c>
      <c r="C9">
        <v>3611</v>
      </c>
      <c r="D9" t="s">
        <v>271</v>
      </c>
      <c r="E9" s="15">
        <v>2727116.91</v>
      </c>
      <c r="F9" s="15">
        <v>2727116.91</v>
      </c>
      <c r="G9" s="15">
        <v>205714.72</v>
      </c>
      <c r="H9" t="s">
        <v>272</v>
      </c>
      <c r="I9" s="15">
        <v>2727116.91</v>
      </c>
      <c r="J9" s="15">
        <v>2727116.91</v>
      </c>
      <c r="K9" s="15">
        <v>205714.72</v>
      </c>
    </row>
    <row r="10" spans="1:11" x14ac:dyDescent="0.25">
      <c r="A10">
        <v>7</v>
      </c>
      <c r="B10">
        <v>3611</v>
      </c>
      <c r="C10">
        <v>3611</v>
      </c>
      <c r="D10" t="s">
        <v>271</v>
      </c>
      <c r="E10" s="15">
        <v>2727116.91</v>
      </c>
      <c r="F10" s="15">
        <v>2727116.91</v>
      </c>
      <c r="G10" s="15">
        <v>205714.72</v>
      </c>
      <c r="H10" t="s">
        <v>272</v>
      </c>
      <c r="I10" s="15">
        <v>2727116.91</v>
      </c>
      <c r="J10" s="15">
        <v>2727116.91</v>
      </c>
      <c r="K10" s="15">
        <v>205714.72</v>
      </c>
    </row>
    <row r="11" spans="1:11" x14ac:dyDescent="0.25">
      <c r="A11">
        <v>8</v>
      </c>
      <c r="B11">
        <v>3611</v>
      </c>
      <c r="C11">
        <v>3611</v>
      </c>
      <c r="D11" t="s">
        <v>271</v>
      </c>
      <c r="E11" s="15">
        <v>2727116.91</v>
      </c>
      <c r="F11" s="15">
        <v>2727116.91</v>
      </c>
      <c r="G11" s="15">
        <v>205714.72</v>
      </c>
      <c r="H11" t="s">
        <v>272</v>
      </c>
      <c r="I11" s="15">
        <v>2727116.91</v>
      </c>
      <c r="J11" s="15">
        <v>2727116.91</v>
      </c>
      <c r="K11" s="15">
        <v>205714.72</v>
      </c>
    </row>
    <row r="12" spans="1:11" x14ac:dyDescent="0.25">
      <c r="A12">
        <v>9</v>
      </c>
      <c r="B12">
        <v>3661</v>
      </c>
      <c r="C12">
        <v>3661</v>
      </c>
      <c r="D12" t="s">
        <v>271</v>
      </c>
      <c r="E12" s="15">
        <v>5906657.1200000001</v>
      </c>
      <c r="F12" s="15">
        <v>5898657.1200000001</v>
      </c>
      <c r="G12" s="15">
        <v>1020492.31</v>
      </c>
      <c r="H12" t="s">
        <v>272</v>
      </c>
      <c r="I12" s="15">
        <v>5906657.1200000001</v>
      </c>
      <c r="J12" s="15">
        <v>5898657.1200000001</v>
      </c>
      <c r="K12" s="15">
        <v>1020492.31</v>
      </c>
    </row>
    <row r="13" spans="1:11" x14ac:dyDescent="0.25">
      <c r="A13">
        <v>10</v>
      </c>
      <c r="B13">
        <v>3612</v>
      </c>
      <c r="C13">
        <v>3612</v>
      </c>
      <c r="D13" t="s">
        <v>271</v>
      </c>
      <c r="E13" s="15">
        <v>3450382.63</v>
      </c>
      <c r="F13" s="15">
        <v>3490872.43</v>
      </c>
      <c r="G13" s="15">
        <v>389394.37</v>
      </c>
      <c r="H13" t="s">
        <v>272</v>
      </c>
      <c r="I13" s="15">
        <v>3450382.63</v>
      </c>
      <c r="J13" s="15">
        <v>3490872.43</v>
      </c>
      <c r="K13" s="15">
        <v>389394.37</v>
      </c>
    </row>
    <row r="14" spans="1:11" x14ac:dyDescent="0.25">
      <c r="A14">
        <v>11</v>
      </c>
      <c r="B14">
        <v>3611</v>
      </c>
      <c r="C14">
        <v>3611</v>
      </c>
      <c r="D14" t="s">
        <v>271</v>
      </c>
      <c r="E14" s="15">
        <v>2727116.91</v>
      </c>
      <c r="F14" s="15">
        <v>2727116.91</v>
      </c>
      <c r="G14" s="15">
        <v>205714.72</v>
      </c>
      <c r="H14" t="s">
        <v>272</v>
      </c>
      <c r="I14" s="15">
        <v>2727116.91</v>
      </c>
      <c r="J14" s="15">
        <v>2727116.91</v>
      </c>
      <c r="K14" s="15">
        <v>205714.72</v>
      </c>
    </row>
    <row r="15" spans="1:11" x14ac:dyDescent="0.25">
      <c r="A15">
        <v>12</v>
      </c>
      <c r="B15">
        <v>3612</v>
      </c>
      <c r="C15">
        <v>3612</v>
      </c>
      <c r="D15" t="s">
        <v>271</v>
      </c>
      <c r="E15" s="15">
        <v>3450382.63</v>
      </c>
      <c r="F15" s="15">
        <v>3490872.43</v>
      </c>
      <c r="G15" s="15">
        <v>389394.37</v>
      </c>
      <c r="H15" t="s">
        <v>272</v>
      </c>
      <c r="I15" s="15">
        <v>3450382.63</v>
      </c>
      <c r="J15" s="15">
        <v>3490872.43</v>
      </c>
      <c r="K15" s="15">
        <v>389394.37</v>
      </c>
    </row>
    <row r="16" spans="1:11" x14ac:dyDescent="0.25">
      <c r="A16">
        <v>13</v>
      </c>
      <c r="B16">
        <v>3612</v>
      </c>
      <c r="C16">
        <v>3612</v>
      </c>
      <c r="D16" t="s">
        <v>271</v>
      </c>
      <c r="E16" s="15">
        <v>3450382.63</v>
      </c>
      <c r="F16" s="15">
        <v>3490872.43</v>
      </c>
      <c r="G16" s="15">
        <v>389394.37</v>
      </c>
      <c r="H16" t="s">
        <v>272</v>
      </c>
      <c r="I16" s="15">
        <v>3450382.63</v>
      </c>
      <c r="J16" s="15">
        <v>3490872.43</v>
      </c>
      <c r="K16" s="15">
        <v>389394.37</v>
      </c>
    </row>
    <row r="17" spans="1:11" x14ac:dyDescent="0.25">
      <c r="A17">
        <v>14</v>
      </c>
      <c r="B17">
        <v>3630</v>
      </c>
      <c r="C17">
        <v>3630</v>
      </c>
      <c r="D17" t="s">
        <v>271</v>
      </c>
      <c r="E17" s="15">
        <v>7604336.2599999998</v>
      </c>
      <c r="F17" s="15">
        <v>7604336.2599999998</v>
      </c>
      <c r="G17" s="15">
        <v>275128.84999999998</v>
      </c>
      <c r="H17" t="s">
        <v>272</v>
      </c>
      <c r="I17" s="15">
        <v>7604336.2599999998</v>
      </c>
      <c r="J17" s="15">
        <v>7604336.2599999998</v>
      </c>
      <c r="K17" s="15">
        <v>275128.84999999998</v>
      </c>
    </row>
    <row r="18" spans="1:11" x14ac:dyDescent="0.25">
      <c r="A18">
        <v>15</v>
      </c>
      <c r="B18">
        <v>3360</v>
      </c>
      <c r="C18">
        <v>3360</v>
      </c>
      <c r="D18" t="s">
        <v>271</v>
      </c>
      <c r="E18" s="15">
        <v>2550429.11</v>
      </c>
      <c r="F18" s="15">
        <v>2525373.11</v>
      </c>
      <c r="G18" s="15">
        <v>121623.14</v>
      </c>
      <c r="H18" t="s">
        <v>272</v>
      </c>
      <c r="I18" s="15">
        <v>2550429.11</v>
      </c>
      <c r="J18" s="15">
        <v>2525373.11</v>
      </c>
      <c r="K18" s="15">
        <v>121623.14</v>
      </c>
    </row>
    <row r="19" spans="1:11" x14ac:dyDescent="0.25">
      <c r="A19">
        <v>16</v>
      </c>
      <c r="B19">
        <v>3611</v>
      </c>
      <c r="C19">
        <v>3611</v>
      </c>
      <c r="D19" t="s">
        <v>217</v>
      </c>
      <c r="E19" s="15">
        <v>2727116.91</v>
      </c>
      <c r="F19" s="15">
        <v>2727116.91</v>
      </c>
      <c r="G19" s="15">
        <v>205714.72</v>
      </c>
      <c r="H19" t="s">
        <v>273</v>
      </c>
      <c r="I19" s="15">
        <v>2727116.91</v>
      </c>
      <c r="J19" s="15">
        <v>2727116.91</v>
      </c>
      <c r="K19" s="15">
        <v>205714.72</v>
      </c>
    </row>
    <row r="20" spans="1:11" x14ac:dyDescent="0.25">
      <c r="A20">
        <v>17</v>
      </c>
      <c r="B20">
        <v>3611</v>
      </c>
      <c r="C20">
        <v>3611</v>
      </c>
      <c r="D20" t="s">
        <v>222</v>
      </c>
      <c r="E20" s="15">
        <v>2727116.91</v>
      </c>
      <c r="F20" s="15">
        <v>2727116.91</v>
      </c>
      <c r="G20" s="15">
        <v>205714.72</v>
      </c>
      <c r="H20" t="s">
        <v>273</v>
      </c>
      <c r="I20" s="15">
        <v>2727116.91</v>
      </c>
      <c r="J20" s="15">
        <v>2727116.91</v>
      </c>
      <c r="K20" s="15">
        <v>205714.72</v>
      </c>
    </row>
    <row r="21" spans="1:11" x14ac:dyDescent="0.25">
      <c r="A21">
        <v>18</v>
      </c>
      <c r="B21">
        <v>3611</v>
      </c>
      <c r="C21">
        <v>3611</v>
      </c>
      <c r="D21" t="s">
        <v>223</v>
      </c>
      <c r="E21" s="15">
        <v>2727116.91</v>
      </c>
      <c r="F21" s="15">
        <v>2727116.91</v>
      </c>
      <c r="G21" s="15">
        <v>205714.72</v>
      </c>
      <c r="H21" t="s">
        <v>273</v>
      </c>
      <c r="I21" s="15">
        <v>2727116.91</v>
      </c>
      <c r="J21" s="15">
        <v>2727116.91</v>
      </c>
      <c r="K21" s="15">
        <v>205714.72</v>
      </c>
    </row>
    <row r="22" spans="1:11" x14ac:dyDescent="0.25">
      <c r="A22">
        <v>19</v>
      </c>
      <c r="B22">
        <v>3612</v>
      </c>
      <c r="C22">
        <v>3612</v>
      </c>
      <c r="D22" t="s">
        <v>224</v>
      </c>
      <c r="E22" s="15">
        <v>3450382.63</v>
      </c>
      <c r="F22" s="15">
        <v>3490872.43</v>
      </c>
      <c r="G22" s="15">
        <v>389394.37</v>
      </c>
      <c r="H22" t="s">
        <v>273</v>
      </c>
      <c r="I22" s="15">
        <v>3450382.63</v>
      </c>
      <c r="J22" s="15">
        <v>3490872.43</v>
      </c>
      <c r="K22" s="15">
        <v>389394.37</v>
      </c>
    </row>
    <row r="23" spans="1:11" x14ac:dyDescent="0.25">
      <c r="A23">
        <v>20</v>
      </c>
      <c r="B23">
        <v>3611</v>
      </c>
      <c r="C23">
        <v>3611</v>
      </c>
      <c r="D23" t="s">
        <v>225</v>
      </c>
      <c r="E23" s="15">
        <v>2727116.91</v>
      </c>
      <c r="F23" s="15">
        <v>2727116.91</v>
      </c>
      <c r="G23" s="15">
        <v>205714.72</v>
      </c>
      <c r="H23" t="s">
        <v>273</v>
      </c>
      <c r="I23" s="15">
        <v>2727116.91</v>
      </c>
      <c r="J23" s="15">
        <v>2727116.91</v>
      </c>
      <c r="K23" s="15">
        <v>205714.72</v>
      </c>
    </row>
    <row r="24" spans="1:11" x14ac:dyDescent="0.25">
      <c r="A24">
        <v>21</v>
      </c>
      <c r="B24">
        <v>3611</v>
      </c>
      <c r="C24">
        <v>3611</v>
      </c>
      <c r="D24" t="s">
        <v>217</v>
      </c>
      <c r="E24" s="15">
        <v>2727116.91</v>
      </c>
      <c r="F24" s="15">
        <v>2727116.91</v>
      </c>
      <c r="G24" s="15">
        <v>205714.72</v>
      </c>
      <c r="H24" t="s">
        <v>273</v>
      </c>
      <c r="I24" s="15">
        <v>2727116.91</v>
      </c>
      <c r="J24" s="15">
        <v>2727116.91</v>
      </c>
      <c r="K24" s="15">
        <v>205714.72</v>
      </c>
    </row>
    <row r="25" spans="1:11" x14ac:dyDescent="0.25">
      <c r="A25">
        <v>22</v>
      </c>
      <c r="B25">
        <v>3611</v>
      </c>
      <c r="C25">
        <v>3611</v>
      </c>
      <c r="D25" t="s">
        <v>223</v>
      </c>
      <c r="E25" s="15">
        <v>2727116.91</v>
      </c>
      <c r="F25" s="15">
        <v>2727116.91</v>
      </c>
      <c r="G25" s="15">
        <v>205714.72</v>
      </c>
      <c r="H25" t="s">
        <v>273</v>
      </c>
      <c r="I25" s="15">
        <v>2727116.91</v>
      </c>
      <c r="J25" s="15">
        <v>2727116.91</v>
      </c>
      <c r="K25" s="15">
        <v>205714.72</v>
      </c>
    </row>
    <row r="26" spans="1:11" x14ac:dyDescent="0.25">
      <c r="A26">
        <v>23</v>
      </c>
      <c r="B26" s="7">
        <v>3660</v>
      </c>
      <c r="C26" s="7">
        <v>3661</v>
      </c>
      <c r="D26" s="7" t="s">
        <v>271</v>
      </c>
      <c r="E26" s="10">
        <v>5906657.1200000001</v>
      </c>
      <c r="F26" s="10">
        <v>5898657.1200000001</v>
      </c>
      <c r="G26" s="10">
        <v>1020492.31</v>
      </c>
      <c r="H26" s="7" t="s">
        <v>274</v>
      </c>
      <c r="I26" s="10">
        <v>5906657.1200000001</v>
      </c>
      <c r="J26" s="10">
        <v>5898657.1200000001</v>
      </c>
      <c r="K26" s="10">
        <v>1020492.31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26"/>
  <sheetViews>
    <sheetView topLeftCell="A3" workbookViewId="0">
      <selection activeCell="E4" sqref="E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151</v>
      </c>
      <c r="F1" t="s">
        <v>151</v>
      </c>
      <c r="G1" t="s">
        <v>11</v>
      </c>
      <c r="H1" t="s">
        <v>11</v>
      </c>
      <c r="I1" t="s">
        <v>8</v>
      </c>
      <c r="J1" t="s">
        <v>8</v>
      </c>
      <c r="K1" t="s">
        <v>7</v>
      </c>
      <c r="L1" t="s">
        <v>151</v>
      </c>
    </row>
    <row r="2" spans="1:12" hidden="1" x14ac:dyDescent="0.25">
      <c r="B2" t="s">
        <v>152</v>
      </c>
      <c r="C2" t="s">
        <v>153</v>
      </c>
      <c r="D2" t="s">
        <v>154</v>
      </c>
      <c r="E2" t="s">
        <v>155</v>
      </c>
      <c r="F2" t="s">
        <v>156</v>
      </c>
      <c r="G2" t="s">
        <v>157</v>
      </c>
      <c r="H2" t="s">
        <v>158</v>
      </c>
      <c r="I2" t="s">
        <v>159</v>
      </c>
      <c r="J2" t="s">
        <v>160</v>
      </c>
      <c r="K2" t="s">
        <v>161</v>
      </c>
      <c r="L2" t="s">
        <v>162</v>
      </c>
    </row>
    <row r="3" spans="1:12" x14ac:dyDescent="0.25">
      <c r="A3" s="1" t="s">
        <v>117</v>
      </c>
      <c r="B3" s="1" t="s">
        <v>163</v>
      </c>
      <c r="C3" s="1" t="s">
        <v>164</v>
      </c>
      <c r="D3" s="1" t="s">
        <v>165</v>
      </c>
      <c r="E3" s="1" t="s">
        <v>166</v>
      </c>
      <c r="F3" s="1" t="s">
        <v>167</v>
      </c>
      <c r="G3" s="1" t="s">
        <v>168</v>
      </c>
      <c r="H3" s="1" t="s">
        <v>169</v>
      </c>
      <c r="I3" s="1" t="s">
        <v>170</v>
      </c>
      <c r="J3" s="1" t="s">
        <v>171</v>
      </c>
      <c r="K3" s="1" t="s">
        <v>172</v>
      </c>
      <c r="L3" s="1" t="s">
        <v>173</v>
      </c>
    </row>
    <row r="4" spans="1:12" x14ac:dyDescent="0.25">
      <c r="A4">
        <v>1</v>
      </c>
      <c r="B4" s="4">
        <v>46064</v>
      </c>
      <c r="C4" t="s">
        <v>276</v>
      </c>
      <c r="D4" t="s">
        <v>277</v>
      </c>
      <c r="E4" s="14" t="str">
        <f>HYPERLINK("https://ieeg-my.sharepoint.com/:b:/g/personal/transparencia_ieeg_org_mx/IQDbrn3yVBdST75XW_B5NKonAXq-Ifpo3gPPjfXqM-WxwWk?e=woqYJT")</f>
        <v>https://ieeg-my.sharepoint.com/:b:/g/personal/transparencia_ieeg_org_mx/IQDbrn3yVBdST75XW_B5NKonAXq-Ifpo3gPPjfXqM-WxwWk?e=woqYJT</v>
      </c>
      <c r="G4" s="13">
        <v>49835.5</v>
      </c>
      <c r="H4" s="13">
        <v>49835.5</v>
      </c>
      <c r="I4" s="4">
        <v>46064</v>
      </c>
      <c r="J4" s="4">
        <v>46064</v>
      </c>
      <c r="K4" s="5" t="s">
        <v>278</v>
      </c>
      <c r="L4" s="14" t="str">
        <f>HYPERLINK("https://ieeg-my.sharepoint.com/:b:/g/personal/transparencia_ieeg_org_mx/IQDspTgdUVgfQrcgcDZa-kJQAQDj-7T3r56aBRLA2n82kA8?e=mp7MPE")</f>
        <v>https://ieeg-my.sharepoint.com/:b:/g/personal/transparencia_ieeg_org_mx/IQDspTgdUVgfQrcgcDZa-kJQAQDj-7T3r56aBRLA2n82kA8?e=mp7MPE</v>
      </c>
    </row>
    <row r="5" spans="1:12" x14ac:dyDescent="0.25">
      <c r="A5">
        <v>2</v>
      </c>
      <c r="B5" s="4">
        <v>46079</v>
      </c>
      <c r="C5" t="s">
        <v>279</v>
      </c>
      <c r="D5" t="s">
        <v>179</v>
      </c>
      <c r="E5" s="14" t="str">
        <f>HYPERLINK("https://ieeg-my.sharepoint.com/:b:/g/personal/transparencia_ieeg_org_mx/IQDg8JpAvp8FSpNuEAvM6d1_AUhyxcqnInDAWqW5A_9qnT4?e=EGWDSW")</f>
        <v>https://ieeg-my.sharepoint.com/:b:/g/personal/transparencia_ieeg_org_mx/IQDg8JpAvp8FSpNuEAvM6d1_AUhyxcqnInDAWqW5A_9qnT4?e=EGWDSW</v>
      </c>
      <c r="G5" s="13">
        <v>26680</v>
      </c>
      <c r="H5" s="13">
        <v>26680</v>
      </c>
      <c r="I5" s="4">
        <v>46079</v>
      </c>
      <c r="J5" s="4">
        <v>46079</v>
      </c>
      <c r="K5" s="5">
        <v>8995</v>
      </c>
      <c r="L5" s="14" t="str">
        <f>HYPERLINK("https://ieeg-my.sharepoint.com/:b:/g/personal/transparencia_ieeg_org_mx/IQD3sUbKVvBZQpBZAgFhCbxUAb7HXMiG2fOKctuXYkW3Dyk?e=sK428t")</f>
        <v>https://ieeg-my.sharepoint.com/:b:/g/personal/transparencia_ieeg_org_mx/IQD3sUbKVvBZQpBZAgFhCbxUAb7HXMiG2fOKctuXYkW3Dyk?e=sK428t</v>
      </c>
    </row>
    <row r="6" spans="1:12" x14ac:dyDescent="0.25">
      <c r="A6">
        <v>3</v>
      </c>
      <c r="B6" s="4">
        <v>46100</v>
      </c>
      <c r="C6" t="s">
        <v>280</v>
      </c>
      <c r="D6" t="s">
        <v>181</v>
      </c>
      <c r="E6" s="14" t="str">
        <f>HYPERLINK("https://ieeg-my.sharepoint.com/:b:/g/personal/transparencia_ieeg_org_mx/IQD3zKVZgQIsQYde7ah47F-xAfQTEBYbxMOcM1MGsKhH2tA?e=DhPScK")</f>
        <v>https://ieeg-my.sharepoint.com/:b:/g/personal/transparencia_ieeg_org_mx/IQD3zKVZgQIsQYde7ah47F-xAfQTEBYbxMOcM1MGsKhH2tA?e=DhPScK</v>
      </c>
      <c r="G6" s="13">
        <v>20000</v>
      </c>
      <c r="H6" s="13">
        <v>20000</v>
      </c>
      <c r="I6" s="4">
        <v>46100</v>
      </c>
      <c r="J6" s="4">
        <v>46100</v>
      </c>
      <c r="K6" s="5" t="s">
        <v>281</v>
      </c>
      <c r="L6" s="14" t="str">
        <f>HYPERLINK("https://ieeg-my.sharepoint.com/:b:/g/personal/transparencia_ieeg_org_mx/IQC_GdkXQUWiSrPqmm5iF-ZnAe0ErJLXAaz4czQZXH2UjVc?e=eNLDjn")</f>
        <v>https://ieeg-my.sharepoint.com/:b:/g/personal/transparencia_ieeg_org_mx/IQC_GdkXQUWiSrPqmm5iF-ZnAe0ErJLXAaz4czQZXH2UjVc?e=eNLDjn</v>
      </c>
    </row>
    <row r="7" spans="1:12" x14ac:dyDescent="0.25">
      <c r="A7">
        <v>4</v>
      </c>
      <c r="B7" s="4">
        <v>46036</v>
      </c>
      <c r="C7" t="s">
        <v>282</v>
      </c>
      <c r="D7" t="s">
        <v>283</v>
      </c>
      <c r="E7" s="14" t="str">
        <f>HYPERLINK("https://ieeg-my.sharepoint.com/:b:/g/personal/transparencia_ieeg_org_mx/IQBEf1-GNcT_TYuOOn2Hqg89AYAiqx7OvMA5IZBO0LB3YpM?e=URQfhz")</f>
        <v>https://ieeg-my.sharepoint.com/:b:/g/personal/transparencia_ieeg_org_mx/IQBEf1-GNcT_TYuOOn2Hqg89AYAiqx7OvMA5IZBO0LB3YpM?e=URQfhz</v>
      </c>
      <c r="G7" s="13">
        <v>74124</v>
      </c>
      <c r="H7" s="13">
        <v>74124</v>
      </c>
      <c r="I7" s="4">
        <v>46038</v>
      </c>
      <c r="J7" s="4">
        <v>46038</v>
      </c>
      <c r="K7" s="5" t="s">
        <v>284</v>
      </c>
      <c r="L7" s="14" t="str">
        <f>HYPERLINK("https://ieeg-my.sharepoint.com/:b:/g/personal/transparencia_ieeg_org_mx/IQBdHYdDbwlsRbTqeHPyPKx6AfilrEZc9uNQFgHaNuYN9Xs?e=dl92Vf")</f>
        <v>https://ieeg-my.sharepoint.com/:b:/g/personal/transparencia_ieeg_org_mx/IQBdHYdDbwlsRbTqeHPyPKx6AfilrEZc9uNQFgHaNuYN9Xs?e=dl92Vf</v>
      </c>
    </row>
    <row r="8" spans="1:12" x14ac:dyDescent="0.25">
      <c r="A8">
        <v>5</v>
      </c>
      <c r="B8" s="4">
        <v>46045</v>
      </c>
      <c r="C8" t="s">
        <v>285</v>
      </c>
      <c r="D8" t="s">
        <v>185</v>
      </c>
      <c r="E8" s="14" t="str">
        <f>HYPERLINK("https://ieeg-my.sharepoint.com/:b:/g/personal/transparencia_ieeg_org_mx/IQARIrSaaFkjSLsVzIfvD4mxAW9Q9Win_vn_mCbiaMLvJJM?e=v7ighp")</f>
        <v>https://ieeg-my.sharepoint.com/:b:/g/personal/transparencia_ieeg_org_mx/IQARIrSaaFkjSLsVzIfvD4mxAW9Q9Win_vn_mCbiaMLvJJM?e=v7ighp</v>
      </c>
      <c r="G8" s="13">
        <v>15675</v>
      </c>
      <c r="H8" s="13">
        <v>15675</v>
      </c>
      <c r="I8" s="4">
        <v>46049</v>
      </c>
      <c r="J8" s="4">
        <v>46049</v>
      </c>
      <c r="K8" s="5" t="s">
        <v>286</v>
      </c>
      <c r="L8" s="14" t="str">
        <f>HYPERLINK("https://ieeg-my.sharepoint.com/:b:/g/personal/transparencia_ieeg_org_mx/IQA8T52cHsq7T4wKJWzQAbo1ASHktvuL4GV0CwVa45aq4J0?e=YnE7dQ")</f>
        <v>https://ieeg-my.sharepoint.com/:b:/g/personal/transparencia_ieeg_org_mx/IQA8T52cHsq7T4wKJWzQAbo1ASHktvuL4GV0CwVa45aq4J0?e=YnE7dQ</v>
      </c>
    </row>
    <row r="9" spans="1:12" x14ac:dyDescent="0.25">
      <c r="A9">
        <v>6</v>
      </c>
      <c r="B9" s="4">
        <v>46045</v>
      </c>
      <c r="C9" t="s">
        <v>287</v>
      </c>
      <c r="D9" t="s">
        <v>288</v>
      </c>
      <c r="E9" s="14" t="str">
        <f>HYPERLINK("https://ieeg-my.sharepoint.com/:b:/g/personal/transparencia_ieeg_org_mx/IQB3ut3RpkkrSJOm0X6DyQnoAULFUr6dvv3hpYKZZizIWxg?e=VP2vf9")</f>
        <v>https://ieeg-my.sharepoint.com/:b:/g/personal/transparencia_ieeg_org_mx/IQB3ut3RpkkrSJOm0X6DyQnoAULFUr6dvv3hpYKZZizIWxg?e=VP2vf9</v>
      </c>
      <c r="G9" s="13">
        <v>12760</v>
      </c>
      <c r="H9" s="13">
        <v>12760</v>
      </c>
      <c r="I9" s="4">
        <v>46049</v>
      </c>
      <c r="J9" s="4">
        <v>46049</v>
      </c>
      <c r="K9" s="5" t="s">
        <v>289</v>
      </c>
      <c r="L9" s="14" t="str">
        <f>HYPERLINK("https://ieeg-my.sharepoint.com/:b:/g/personal/transparencia_ieeg_org_mx/IQBMQUDh1zINRohbyG0YkjowAcB4O14N3EOropSrUYatSjY?e=l98HF6")</f>
        <v>https://ieeg-my.sharepoint.com/:b:/g/personal/transparencia_ieeg_org_mx/IQBMQUDh1zINRohbyG0YkjowAcB4O14N3EOropSrUYatSjY?e=l98HF6</v>
      </c>
    </row>
    <row r="10" spans="1:12" x14ac:dyDescent="0.25">
      <c r="A10">
        <v>7</v>
      </c>
      <c r="B10" s="4">
        <v>46077</v>
      </c>
      <c r="C10" t="s">
        <v>290</v>
      </c>
      <c r="D10" t="s">
        <v>291</v>
      </c>
      <c r="E10" s="14" t="str">
        <f>HYPERLINK("https://ieeg-my.sharepoint.com/:b:/g/personal/transparencia_ieeg_org_mx/IQB_mEM5gvMqS4M5iIeg0H4XAby1bIg-4Sp7iP6ytuJ-XP0?e=HwCBnF")</f>
        <v>https://ieeg-my.sharepoint.com/:b:/g/personal/transparencia_ieeg_org_mx/IQB_mEM5gvMqS4M5iIeg0H4XAby1bIg-4Sp7iP6ytuJ-XP0?e=HwCBnF</v>
      </c>
      <c r="G10" s="13">
        <v>25499</v>
      </c>
      <c r="H10" s="13">
        <v>25499</v>
      </c>
      <c r="I10" s="4">
        <v>46049</v>
      </c>
      <c r="J10" s="4">
        <v>46049</v>
      </c>
      <c r="K10" s="5" t="s">
        <v>292</v>
      </c>
      <c r="L10" s="14" t="str">
        <f>HYPERLINK("https://ieeg-my.sharepoint.com/:b:/g/personal/transparencia_ieeg_org_mx/IQDLNBhYppKFRqF2im7HwfERAX5hG4iL1O_0iiYaYY5idN8?e=lQYGgM")</f>
        <v>https://ieeg-my.sharepoint.com/:b:/g/personal/transparencia_ieeg_org_mx/IQDLNBhYppKFRqF2im7HwfERAX5hG4iL1O_0iiYaYY5idN8?e=lQYGgM</v>
      </c>
    </row>
    <row r="11" spans="1:12" x14ac:dyDescent="0.25">
      <c r="A11">
        <v>8</v>
      </c>
      <c r="B11" s="4">
        <v>46048</v>
      </c>
      <c r="C11" t="s">
        <v>293</v>
      </c>
      <c r="D11" t="s">
        <v>294</v>
      </c>
      <c r="E11" s="14" t="str">
        <f>HYPERLINK("https://ieeg-my.sharepoint.com/:b:/g/personal/transparencia_ieeg_org_mx/IQDwfT-cilpWQbargEVxrtIzAcjaK7OQ4l72u4ZlUtaMCYw?e=Psa11n")</f>
        <v>https://ieeg-my.sharepoint.com/:b:/g/personal/transparencia_ieeg_org_mx/IQDwfT-cilpWQbargEVxrtIzAcjaK7OQ4l72u4ZlUtaMCYw?e=Psa11n</v>
      </c>
      <c r="G11" s="13">
        <v>1499.88</v>
      </c>
      <c r="H11" s="13">
        <v>1499.88</v>
      </c>
      <c r="I11" s="4">
        <v>46049</v>
      </c>
      <c r="J11" s="4">
        <v>46049</v>
      </c>
      <c r="K11" s="5" t="s">
        <v>295</v>
      </c>
      <c r="L11" s="14" t="str">
        <f>HYPERLINK("https://ieeg-my.sharepoint.com/:b:/g/personal/transparencia_ieeg_org_mx/IQBCN5LI1fVpRYDmS0hg1C-PAUkZA2bRWpvdO7CYVbNenkg?e=6J5g2T")</f>
        <v>https://ieeg-my.sharepoint.com/:b:/g/personal/transparencia_ieeg_org_mx/IQBCN5LI1fVpRYDmS0hg1C-PAUkZA2bRWpvdO7CYVbNenkg?e=6J5g2T</v>
      </c>
    </row>
    <row r="12" spans="1:12" x14ac:dyDescent="0.25">
      <c r="A12">
        <v>9</v>
      </c>
      <c r="B12" s="4">
        <v>46049</v>
      </c>
      <c r="C12" t="s">
        <v>296</v>
      </c>
      <c r="D12" t="s">
        <v>277</v>
      </c>
      <c r="E12" s="14" t="str">
        <f>HYPERLINK("https://ieeg-my.sharepoint.com/:b:/g/personal/transparencia_ieeg_org_mx/IQBIfddTrFlPQ5CFmcHzT-CpAS7sGExQD6YCIroDP49kP8I?e=eE7wIg")</f>
        <v>https://ieeg-my.sharepoint.com/:b:/g/personal/transparencia_ieeg_org_mx/IQBIfddTrFlPQ5CFmcHzT-CpAS7sGExQD6YCIroDP49kP8I?e=eE7wIg</v>
      </c>
      <c r="G12" s="13">
        <v>102544</v>
      </c>
      <c r="H12" s="13">
        <v>99671</v>
      </c>
      <c r="I12" s="4">
        <v>46075</v>
      </c>
      <c r="J12" s="4">
        <v>46075</v>
      </c>
      <c r="K12" s="5" t="s">
        <v>297</v>
      </c>
      <c r="L12" s="14" t="str">
        <f>HYPERLINK("https://ieeg-my.sharepoint.com/:b:/g/personal/transparencia_ieeg_org_mx/IQD-WombyG1mTqAAEFcymxEuAUJsfKay5VoqK-AqC9PAUzY?e=nJCk81")</f>
        <v>https://ieeg-my.sharepoint.com/:b:/g/personal/transparencia_ieeg_org_mx/IQD-WombyG1mTqAAEFcymxEuAUJsfKay5VoqK-AqC9PAUzY?e=nJCk81</v>
      </c>
    </row>
    <row r="13" spans="1:12" x14ac:dyDescent="0.25">
      <c r="A13">
        <v>10</v>
      </c>
      <c r="B13" s="4">
        <v>46073</v>
      </c>
      <c r="C13" t="s">
        <v>298</v>
      </c>
      <c r="D13" t="s">
        <v>299</v>
      </c>
      <c r="E13" s="14" t="str">
        <f>HYPERLINK("https://ieeg-my.sharepoint.com/:b:/g/personal/transparencia_ieeg_org_mx/IQDErsAYFtetRI_MZ9B-3O9qAftzf0heGMkrc4K5__n55_4?e=x4Mbtg")</f>
        <v>https://ieeg-my.sharepoint.com/:b:/g/personal/transparencia_ieeg_org_mx/IQDErsAYFtetRI_MZ9B-3O9qAftzf0heGMkrc4K5__n55_4?e=x4Mbtg</v>
      </c>
      <c r="G13" s="13">
        <v>100630</v>
      </c>
      <c r="H13" s="13">
        <v>100630</v>
      </c>
      <c r="I13" s="4">
        <v>46080</v>
      </c>
      <c r="J13" s="4">
        <v>46080</v>
      </c>
      <c r="K13" s="5" t="s">
        <v>300</v>
      </c>
      <c r="L13" s="14" t="str">
        <f>HYPERLINK("https://ieeg-my.sharepoint.com/:b:/g/personal/transparencia_ieeg_org_mx/IQAl_CwTN9JARooY61vJf13pAVsWoyimAd3OEqYnAzPphtk?e=0O4i89")</f>
        <v>https://ieeg-my.sharepoint.com/:b:/g/personal/transparencia_ieeg_org_mx/IQAl_CwTN9JARooY61vJf13pAVsWoyimAd3OEqYnAzPphtk?e=0O4i89</v>
      </c>
    </row>
    <row r="14" spans="1:12" x14ac:dyDescent="0.25">
      <c r="A14">
        <v>11</v>
      </c>
      <c r="B14" s="4">
        <v>46087</v>
      </c>
      <c r="C14" t="s">
        <v>301</v>
      </c>
      <c r="D14" t="s">
        <v>196</v>
      </c>
      <c r="E14" s="14" t="str">
        <f>HYPERLINK("https://ieeg-my.sharepoint.com/:b:/g/personal/transparencia_ieeg_org_mx/IQCFMORKaksxR4ZT9gxi_E5oAW5tJ33DafllQSwRWKPHOQc?e=2h0xHk")</f>
        <v>https://ieeg-my.sharepoint.com/:b:/g/personal/transparencia_ieeg_org_mx/IQCFMORKaksxR4ZT9gxi_E5oAW5tJ33DafllQSwRWKPHOQc?e=2h0xHk</v>
      </c>
      <c r="G14" s="13">
        <v>14999</v>
      </c>
      <c r="H14" s="13">
        <v>14999</v>
      </c>
      <c r="I14" s="4">
        <v>46091</v>
      </c>
      <c r="J14" s="4">
        <v>46091</v>
      </c>
      <c r="K14" s="5" t="s">
        <v>302</v>
      </c>
      <c r="L14" s="14" t="str">
        <f>HYPERLINK("https://ieeg-my.sharepoint.com/:b:/g/personal/transparencia_ieeg_org_mx/IQCsP3A4sQaqRJSTQfTEgwXHAfkZqXMlKgPUhgZMCU6J6NY?e=cv9ndm")</f>
        <v>https://ieeg-my.sharepoint.com/:b:/g/personal/transparencia_ieeg_org_mx/IQCsP3A4sQaqRJSTQfTEgwXHAfkZqXMlKgPUhgZMCU6J6NY?e=cv9ndm</v>
      </c>
    </row>
    <row r="15" spans="1:12" x14ac:dyDescent="0.25">
      <c r="A15">
        <v>12</v>
      </c>
      <c r="B15" s="4">
        <v>46058</v>
      </c>
      <c r="C15" t="s">
        <v>303</v>
      </c>
      <c r="D15" t="s">
        <v>304</v>
      </c>
      <c r="E15" s="14" t="str">
        <f>HYPERLINK("https://ieeg-my.sharepoint.com/:b:/g/personal/transparencia_ieeg_org_mx/IQBZKjjEpl9NTpTAC5g8gq2qAc_AkMqti495YYrW_LS5T80?e=ZC2ujR")</f>
        <v>https://ieeg-my.sharepoint.com/:b:/g/personal/transparencia_ieeg_org_mx/IQBZKjjEpl9NTpTAC5g8gq2qAc_AkMqti495YYrW_LS5T80?e=ZC2ujR</v>
      </c>
      <c r="G15" s="13">
        <v>11600</v>
      </c>
      <c r="H15" s="13">
        <v>11600</v>
      </c>
      <c r="I15" s="4">
        <v>46058</v>
      </c>
      <c r="J15" s="4">
        <v>46064</v>
      </c>
      <c r="K15" s="5">
        <v>2645</v>
      </c>
      <c r="L15" s="14" t="str">
        <f>HYPERLINK("https://ieeg-my.sharepoint.com/:b:/g/personal/transparencia_ieeg_org_mx/IQCuFJTAnrXXS6asSE4X0ieIAby9SXNd_hFToUXbhBYDBPw?e=Wvxtby")</f>
        <v>https://ieeg-my.sharepoint.com/:b:/g/personal/transparencia_ieeg_org_mx/IQCuFJTAnrXXS6asSE4X0ieIAby9SXNd_hFToUXbhBYDBPw?e=Wvxtby</v>
      </c>
    </row>
    <row r="16" spans="1:12" x14ac:dyDescent="0.25">
      <c r="A16">
        <v>13</v>
      </c>
      <c r="B16" s="4">
        <v>46070</v>
      </c>
      <c r="C16" t="s">
        <v>305</v>
      </c>
      <c r="D16" t="s">
        <v>306</v>
      </c>
      <c r="E16" s="14" t="str">
        <f>HYPERLINK("https://ieeg-my.sharepoint.com/:b:/g/personal/transparencia_ieeg_org_mx/IQDTWtw_V-kRQo7A9vJOFj-EAdrmb1K11k2opNAQ6THXng8?e=qzhQnm")</f>
        <v>https://ieeg-my.sharepoint.com/:b:/g/personal/transparencia_ieeg_org_mx/IQDTWtw_V-kRQo7A9vJOFj-EAdrmb1K11k2opNAQ6THXng8?e=qzhQnm</v>
      </c>
      <c r="G16" s="13">
        <v>31878.31</v>
      </c>
      <c r="H16" s="13">
        <v>31878.31</v>
      </c>
      <c r="I16" s="4">
        <v>46070</v>
      </c>
      <c r="J16" s="4">
        <v>46070</v>
      </c>
      <c r="K16" s="5">
        <v>2654</v>
      </c>
      <c r="L16" s="14" t="str">
        <f>HYPERLINK("https://ieeg-my.sharepoint.com/:b:/g/personal/transparencia_ieeg_org_mx/IQDnQF7_QBVIT5yuyKvmfroxARLe1P18x4odcAkoGEejbc4?e=TmSzLv")</f>
        <v>https://ieeg-my.sharepoint.com/:b:/g/personal/transparencia_ieeg_org_mx/IQDnQF7_QBVIT5yuyKvmfroxARLe1P18x4odcAkoGEejbc4?e=TmSzLv</v>
      </c>
    </row>
    <row r="17" spans="1:12" x14ac:dyDescent="0.25">
      <c r="A17">
        <v>14</v>
      </c>
      <c r="B17" s="4">
        <v>46065</v>
      </c>
      <c r="C17" t="s">
        <v>307</v>
      </c>
      <c r="D17" t="s">
        <v>308</v>
      </c>
      <c r="E17" s="14" t="str">
        <f>HYPERLINK("https://ieeg-my.sharepoint.com/:b:/g/personal/transparencia_ieeg_org_mx/IQDr0JazB7wLSq-t2Usmuc--AbuhZXK7aIbD1eDKJRq-g9s?e=BDXA3F")</f>
        <v>https://ieeg-my.sharepoint.com/:b:/g/personal/transparencia_ieeg_org_mx/IQDr0JazB7wLSq-t2Usmuc--AbuhZXK7aIbD1eDKJRq-g9s?e=BDXA3F</v>
      </c>
      <c r="G17" s="13">
        <v>121312.85</v>
      </c>
      <c r="H17" s="13">
        <v>117914</v>
      </c>
      <c r="I17" s="4">
        <v>46065</v>
      </c>
      <c r="J17" s="4">
        <v>46083</v>
      </c>
      <c r="K17" s="5" t="s">
        <v>309</v>
      </c>
      <c r="L17" s="14" t="str">
        <f>HYPERLINK("https://ieeg-my.sharepoint.com/:b:/g/personal/transparencia_ieeg_org_mx/IQCaOEZj7bVcQInSg6sMYr32AR6r-_I4S7cU9s1RvfY6VY4?e=T88vLf")</f>
        <v>https://ieeg-my.sharepoint.com/:b:/g/personal/transparencia_ieeg_org_mx/IQCaOEZj7bVcQInSg6sMYr32AR6r-_I4S7cU9s1RvfY6VY4?e=T88vLf</v>
      </c>
    </row>
    <row r="18" spans="1:12" x14ac:dyDescent="0.25">
      <c r="A18">
        <v>15</v>
      </c>
      <c r="B18" s="4">
        <v>46070</v>
      </c>
      <c r="C18" t="s">
        <v>310</v>
      </c>
      <c r="D18" t="s">
        <v>311</v>
      </c>
      <c r="E18" s="14" t="str">
        <f>HYPERLINK("https://ieeg-my.sharepoint.com/:b:/g/personal/transparencia_ieeg_org_mx/IQC-EBoG7r9-QbogDAfkrB20Aa_Oh6UooZ_Lxi1f1ibp_Os?e=o2NeNc")</f>
        <v>https://ieeg-my.sharepoint.com/:b:/g/personal/transparencia_ieeg_org_mx/IQC-EBoG7r9-QbogDAfkrB20Aa_Oh6UooZ_Lxi1f1ibp_Os?e=o2NeNc</v>
      </c>
      <c r="G18" s="13">
        <v>100931.6</v>
      </c>
      <c r="H18" s="13">
        <v>100931.6</v>
      </c>
      <c r="I18" s="4">
        <v>46070</v>
      </c>
      <c r="J18" s="4">
        <v>46073</v>
      </c>
      <c r="K18" s="5" t="s">
        <v>312</v>
      </c>
      <c r="L18" s="14" t="str">
        <f>HYPERLINK("https://ieeg-my.sharepoint.com/:b:/g/personal/transparencia_ieeg_org_mx/IQDnqWKplVbJSpoE5pKMLGFHAa6vVKiVcVMa1QCLww-fcNc?e=SGjImZ")</f>
        <v>https://ieeg-my.sharepoint.com/:b:/g/personal/transparencia_ieeg_org_mx/IQDnqWKplVbJSpoE5pKMLGFHAa6vVKiVcVMa1QCLww-fcNc?e=SGjImZ</v>
      </c>
    </row>
    <row r="19" spans="1:12" x14ac:dyDescent="0.25">
      <c r="A19">
        <v>16</v>
      </c>
      <c r="B19" s="4">
        <v>46078</v>
      </c>
      <c r="C19" t="s">
        <v>313</v>
      </c>
      <c r="D19" t="s">
        <v>314</v>
      </c>
      <c r="E19" s="14" t="str">
        <f>HYPERLINK("https://ieeg-my.sharepoint.com/:b:/g/personal/transparencia_ieeg_org_mx/IQCbRsYowTdtS4GYgC0uWV_NAQgqCusqJq4SM8_UsXYJV6A?e=ZaA9kj")</f>
        <v>https://ieeg-my.sharepoint.com/:b:/g/personal/transparencia_ieeg_org_mx/IQCbRsYowTdtS4GYgC0uWV_NAQgqCusqJq4SM8_UsXYJV6A?e=ZaA9kj</v>
      </c>
      <c r="G19" s="13">
        <v>1050</v>
      </c>
      <c r="H19" s="13">
        <v>1050</v>
      </c>
      <c r="I19" s="4">
        <v>46078</v>
      </c>
      <c r="J19" s="4">
        <v>46083</v>
      </c>
      <c r="K19" s="5" t="s">
        <v>315</v>
      </c>
      <c r="L19" s="14" t="str">
        <f>HYPERLINK("https://ieeg-my.sharepoint.com/:b:/g/personal/transparencia_ieeg_org_mx/IQCwf8rLbGVoR4hDHdidemzEAYKmOrulG-94ZurX6OJTLQE?e=N3pSmd")</f>
        <v>https://ieeg-my.sharepoint.com/:b:/g/personal/transparencia_ieeg_org_mx/IQCwf8rLbGVoR4hDHdidemzEAYKmOrulG-94ZurX6OJTLQE?e=N3pSmd</v>
      </c>
    </row>
    <row r="20" spans="1:12" x14ac:dyDescent="0.25">
      <c r="A20">
        <v>17</v>
      </c>
      <c r="B20" s="4">
        <v>46080</v>
      </c>
      <c r="C20" t="s">
        <v>316</v>
      </c>
      <c r="D20" t="s">
        <v>317</v>
      </c>
      <c r="E20" s="14" t="str">
        <f>HYPERLINK("https://ieeg-my.sharepoint.com/:b:/g/personal/transparencia_ieeg_org_mx/IQAY8o5o1kaHRZ4pR_vn2ea6Ae8z1xyzjoq_SqpTAvvRc8I?e=sZ8gsO")</f>
        <v>https://ieeg-my.sharepoint.com/:b:/g/personal/transparencia_ieeg_org_mx/IQAY8o5o1kaHRZ4pR_vn2ea6Ae8z1xyzjoq_SqpTAvvRc8I?e=sZ8gsO</v>
      </c>
      <c r="G20" s="13">
        <v>37072.44</v>
      </c>
      <c r="H20" s="13">
        <v>37072.44</v>
      </c>
      <c r="I20" s="4">
        <v>46080</v>
      </c>
      <c r="J20" s="4">
        <v>46085</v>
      </c>
      <c r="K20" s="5">
        <v>3236</v>
      </c>
      <c r="L20" s="14" t="str">
        <f>HYPERLINK("https://ieeg-my.sharepoint.com/:b:/g/personal/transparencia_ieeg_org_mx/IQCXR0DJAzKkSoXcrxdMQ3g0AVuHmRhtBlq_CyY8mbMmAxk?e=hOIrn1")</f>
        <v>https://ieeg-my.sharepoint.com/:b:/g/personal/transparencia_ieeg_org_mx/IQCXR0DJAzKkSoXcrxdMQ3g0AVuHmRhtBlq_CyY8mbMmAxk?e=hOIrn1</v>
      </c>
    </row>
    <row r="21" spans="1:12" x14ac:dyDescent="0.25">
      <c r="A21">
        <v>18</v>
      </c>
      <c r="B21" s="4">
        <v>46078</v>
      </c>
      <c r="C21" t="s">
        <v>318</v>
      </c>
      <c r="D21" t="s">
        <v>319</v>
      </c>
      <c r="E21" s="14" t="str">
        <f>HYPERLINK("https://ieeg-my.sharepoint.com/:b:/g/personal/transparencia_ieeg_org_mx/IQD4QqMTBlhCSbrWPs1gJVGNAfnT-klfOUxmPbItmFkT7Es?e=i8myEq")</f>
        <v>https://ieeg-my.sharepoint.com/:b:/g/personal/transparencia_ieeg_org_mx/IQD4QqMTBlhCSbrWPs1gJVGNAfnT-klfOUxmPbItmFkT7Es?e=i8myEq</v>
      </c>
      <c r="G21" s="13">
        <v>316.8</v>
      </c>
      <c r="H21" s="13">
        <v>316.8</v>
      </c>
      <c r="I21" s="4">
        <v>46078</v>
      </c>
      <c r="J21" s="4">
        <v>46080</v>
      </c>
      <c r="K21" s="5" t="s">
        <v>320</v>
      </c>
      <c r="L21" s="14" t="str">
        <f>HYPERLINK("https://ieeg-my.sharepoint.com/:b:/g/personal/transparencia_ieeg_org_mx/IQDWNFK_uH72QLZciCsRezVtAQBEEBtqw6reDz166S-oXU4?e=VHJU42")</f>
        <v>https://ieeg-my.sharepoint.com/:b:/g/personal/transparencia_ieeg_org_mx/IQDWNFK_uH72QLZciCsRezVtAQBEEBtqw6reDz166S-oXU4?e=VHJU42</v>
      </c>
    </row>
    <row r="22" spans="1:12" x14ac:dyDescent="0.25">
      <c r="A22">
        <v>19</v>
      </c>
      <c r="B22" s="4">
        <v>46086</v>
      </c>
      <c r="C22" t="s">
        <v>321</v>
      </c>
      <c r="D22" t="s">
        <v>322</v>
      </c>
      <c r="E22" s="14" t="str">
        <f>HYPERLINK("https://ieeg-my.sharepoint.com/:b:/g/personal/transparencia_ieeg_org_mx/IQAQg0cb4F36Qq-26j10un23Af2ZJlJcKU45upSzdZkFogM?e=5giLIW")</f>
        <v>https://ieeg-my.sharepoint.com/:b:/g/personal/transparencia_ieeg_org_mx/IQAQg0cb4F36Qq-26j10un23Af2ZJlJcKU45upSzdZkFogM?e=5giLIW</v>
      </c>
      <c r="G22" s="13">
        <v>58092.800000000003</v>
      </c>
      <c r="H22" s="13">
        <v>58092.800000000003</v>
      </c>
      <c r="I22" s="4">
        <v>46086</v>
      </c>
      <c r="J22" s="4">
        <v>46091</v>
      </c>
      <c r="K22" s="5" t="s">
        <v>323</v>
      </c>
      <c r="L22" s="14" t="str">
        <f>HYPERLINK("https://ieeg-my.sharepoint.com/:b:/g/personal/transparencia_ieeg_org_mx/IQCfDlM4cs9kRqPvDL77WOLfAYJ9iP8qF_h7M8cPDG86Nsc?e=d2DaLd")</f>
        <v>https://ieeg-my.sharepoint.com/:b:/g/personal/transparencia_ieeg_org_mx/IQCfDlM4cs9kRqPvDL77WOLfAYJ9iP8qF_h7M8cPDG86Nsc?e=d2DaLd</v>
      </c>
    </row>
    <row r="23" spans="1:12" x14ac:dyDescent="0.25">
      <c r="A23">
        <v>20</v>
      </c>
      <c r="B23" s="4">
        <v>46093</v>
      </c>
      <c r="C23" t="s">
        <v>324</v>
      </c>
      <c r="D23" t="s">
        <v>325</v>
      </c>
      <c r="E23" s="14" t="str">
        <f>HYPERLINK("https://ieeg-my.sharepoint.com/:b:/g/personal/transparencia_ieeg_org_mx/IQBCOM2bP3WKQIweghTxrjiOAR_zu06JiNeWBN3NV9aMRkM?e=rUveQh")</f>
        <v>https://ieeg-my.sharepoint.com/:b:/g/personal/transparencia_ieeg_org_mx/IQBCOM2bP3WKQIweghTxrjiOAR_zu06JiNeWBN3NV9aMRkM?e=rUveQh</v>
      </c>
      <c r="G23" s="13">
        <v>31389.599999999999</v>
      </c>
      <c r="H23" s="13">
        <v>31389.599999999999</v>
      </c>
      <c r="I23" s="4">
        <v>46093</v>
      </c>
      <c r="J23" s="4">
        <v>46101</v>
      </c>
      <c r="K23" s="5">
        <v>3257</v>
      </c>
      <c r="L23" s="14" t="str">
        <f>HYPERLINK("https://ieeg-my.sharepoint.com/:b:/g/personal/transparencia_ieeg_org_mx/IQDIvUkiW_ANSb3F7g_TILzCAW7CsZJIz3I8bAdBcpTQ9u4?e=tcDO2H")</f>
        <v>https://ieeg-my.sharepoint.com/:b:/g/personal/transparencia_ieeg_org_mx/IQDIvUkiW_ANSb3F7g_TILzCAW7CsZJIz3I8bAdBcpTQ9u4?e=tcDO2H</v>
      </c>
    </row>
    <row r="24" spans="1:12" x14ac:dyDescent="0.25">
      <c r="A24">
        <v>21</v>
      </c>
      <c r="B24" s="4">
        <v>46094</v>
      </c>
      <c r="C24" t="s">
        <v>326</v>
      </c>
      <c r="D24" t="s">
        <v>314</v>
      </c>
      <c r="E24" s="14" t="str">
        <f>HYPERLINK("https://ieeg-my.sharepoint.com/:b:/g/personal/transparencia_ieeg_org_mx/IQCdIkctgLM6QpYKjpjumaNcATSoY_7WA3kM9hYwddKQ83g?e=rcboVV")</f>
        <v>https://ieeg-my.sharepoint.com/:b:/g/personal/transparencia_ieeg_org_mx/IQCdIkctgLM6QpYKjpjumaNcATSoY_7WA3kM9hYwddKQ83g?e=rcboVV</v>
      </c>
      <c r="G24" s="13">
        <v>1050</v>
      </c>
      <c r="H24" s="13">
        <v>1050</v>
      </c>
      <c r="I24" s="4">
        <v>46094</v>
      </c>
      <c r="J24" s="4">
        <v>46098</v>
      </c>
      <c r="K24" s="5" t="s">
        <v>327</v>
      </c>
      <c r="L24" s="14" t="str">
        <f>HYPERLINK("https://ieeg-my.sharepoint.com/:b:/g/personal/transparencia_ieeg_org_mx/IQDo-AR5Tfu9R6naa1nglN1aAfr_Unh_Ficr7XM-ajCHneU?e=myN4GX")</f>
        <v>https://ieeg-my.sharepoint.com/:b:/g/personal/transparencia_ieeg_org_mx/IQDo-AR5Tfu9R6naa1nglN1aAfr_Unh_Ficr7XM-ajCHneU?e=myN4GX</v>
      </c>
    </row>
    <row r="25" spans="1:12" x14ac:dyDescent="0.25">
      <c r="A25">
        <v>22</v>
      </c>
      <c r="B25" s="4">
        <v>46094</v>
      </c>
      <c r="C25" t="s">
        <v>328</v>
      </c>
      <c r="D25" t="s">
        <v>319</v>
      </c>
      <c r="E25" s="14" t="str">
        <f>HYPERLINK("https://ieeg-my.sharepoint.com/:b:/g/personal/transparencia_ieeg_org_mx/IQA_YVVfMseDQLi7UOfN4i2bAWoDOl9WwX3tuCguhsEbjrQ?e=3IPj3V")</f>
        <v>https://ieeg-my.sharepoint.com/:b:/g/personal/transparencia_ieeg_org_mx/IQA_YVVfMseDQLi7UOfN4i2bAWoDOl9WwX3tuCguhsEbjrQ?e=3IPj3V</v>
      </c>
      <c r="G25" s="13">
        <v>158.4</v>
      </c>
      <c r="H25" s="13">
        <v>158.4</v>
      </c>
      <c r="I25" s="4">
        <v>46094</v>
      </c>
      <c r="J25" s="4">
        <v>46098</v>
      </c>
      <c r="K25" s="5" t="s">
        <v>329</v>
      </c>
      <c r="L25" s="14" t="str">
        <f>HYPERLINK("https://ieeg-my.sharepoint.com/:b:/g/personal/transparencia_ieeg_org_mx/IQDd71vB-qdKT5ztSbrgA3e5AfqQd71KEM3yuToLHMkYmF0?e=FuLvaE")</f>
        <v>https://ieeg-my.sharepoint.com/:b:/g/personal/transparencia_ieeg_org_mx/IQDd71vB-qdKT5ztSbrgA3e5AfqQd71KEM3yuToLHMkYmF0?e=FuLvaE</v>
      </c>
    </row>
    <row r="26" spans="1:12" x14ac:dyDescent="0.25">
      <c r="A26">
        <v>23</v>
      </c>
      <c r="B26" s="4">
        <v>46057</v>
      </c>
      <c r="C26" s="11" t="s">
        <v>330</v>
      </c>
      <c r="D26" s="11" t="s">
        <v>331</v>
      </c>
      <c r="E26" s="14" t="str">
        <f>HYPERLINK("https://ieeg-my.sharepoint.com/:b:/g/personal/transparencia_ieeg_org_mx/IQDXdJ8VlkIiQKcEizcBeoh7AZ6I52ve92cuwl8CvI9zmis?e=LmclEG")</f>
        <v>https://ieeg-my.sharepoint.com/:b:/g/personal/transparencia_ieeg_org_mx/IQDXdJ8VlkIiQKcEizcBeoh7AZ6I52ve92cuwl8CvI9zmis?e=LmclEG</v>
      </c>
      <c r="G26" s="12">
        <v>119712</v>
      </c>
      <c r="H26" s="13">
        <v>57800.73</v>
      </c>
      <c r="I26" s="4">
        <v>46058</v>
      </c>
      <c r="J26" s="4">
        <v>46117</v>
      </c>
      <c r="K26" s="5" t="s">
        <v>332</v>
      </c>
      <c r="L26" s="14" t="str">
        <f>HYPERLINK("https://ieeg-my.sharepoint.com/:b:/g/personal/transparencia_ieeg_org_mx/IQBcnLuFc6t7QrbY-W0-6FjZAdkrzPJVlP_WLNaVmuXf540?e=qbfyrm")</f>
        <v>https://ieeg-my.sharepoint.com/:b:/g/personal/transparencia_ieeg_org_mx/IQBcnLuFc6t7QrbY-W0-6FjZAdkrzPJVlP_WLNaVmuXf540?e=qbfyrm</v>
      </c>
    </row>
  </sheetData>
  <hyperlinks>
    <hyperlink ref="E4" r:id="rId1" display="https://ieeg-my.sharepoint.com/:b:/g/personal/transparencia_ieeg_org_mx/IQDbrn3yVBdST75XW_B5NKonAXq-Ifpo3gPPjfXqM-WxwWk?e=woqYJT" xr:uid="{53A3BDBF-C6A9-425A-A74E-D42C2CB3751B}"/>
    <hyperlink ref="E5" r:id="rId2" display="https://ieeg-my.sharepoint.com/:b:/g/personal/transparencia_ieeg_org_mx/IQDg8JpAvp8FSpNuEAvM6d1_AUhyxcqnInDAWqW5A_9qnT4?e=EGWDSW" xr:uid="{E206C6E1-FA60-4185-803B-514125C4F84A}"/>
    <hyperlink ref="E6" r:id="rId3" display="https://ieeg-my.sharepoint.com/:b:/g/personal/transparencia_ieeg_org_mx/IQD3zKVZgQIsQYde7ah47F-xAfQTEBYbxMOcM1MGsKhH2tA?e=DhPScK" xr:uid="{A830D780-8CC4-4FDE-AE7B-7AAC65A93EA3}"/>
    <hyperlink ref="E7" r:id="rId4" display="https://ieeg-my.sharepoint.com/:b:/g/personal/transparencia_ieeg_org_mx/IQBEf1-GNcT_TYuOOn2Hqg89AYAiqx7OvMA5IZBO0LB3YpM?e=URQfhz" xr:uid="{9490B73F-8481-431A-B3AE-CEDBCF63310C}"/>
    <hyperlink ref="E8" r:id="rId5" display="https://ieeg-my.sharepoint.com/:b:/g/personal/transparencia_ieeg_org_mx/IQARIrSaaFkjSLsVzIfvD4mxAW9Q9Win_vn_mCbiaMLvJJM?e=v7ighp" xr:uid="{19D65EDA-8E9E-4AC2-80E0-523A2C80C47A}"/>
    <hyperlink ref="E9" r:id="rId6" display="https://ieeg-my.sharepoint.com/:b:/g/personal/transparencia_ieeg_org_mx/IQB3ut3RpkkrSJOm0X6DyQnoAULFUr6dvv3hpYKZZizIWxg?e=VP2vf9" xr:uid="{D27CEB7E-96B4-4BAF-81F6-C2E9EE714749}"/>
    <hyperlink ref="E10" r:id="rId7" display="https://ieeg-my.sharepoint.com/:b:/g/personal/transparencia_ieeg_org_mx/IQB_mEM5gvMqS4M5iIeg0H4XAby1bIg-4Sp7iP6ytuJ-XP0?e=HwCBnF" xr:uid="{D3BF053B-08C9-4ADC-A679-CB18D680CE63}"/>
    <hyperlink ref="E11" r:id="rId8" display="https://ieeg-my.sharepoint.com/:b:/g/personal/transparencia_ieeg_org_mx/IQDwfT-cilpWQbargEVxrtIzAcjaK7OQ4l72u4ZlUtaMCYw?e=Psa11n" xr:uid="{0BE00328-ED1C-47B1-80D8-F5222D0C00D1}"/>
    <hyperlink ref="E12" r:id="rId9" display="https://ieeg-my.sharepoint.com/:b:/g/personal/transparencia_ieeg_org_mx/IQBIfddTrFlPQ5CFmcHzT-CpAS7sGExQD6YCIroDP49kP8I?e=eE7wIg" xr:uid="{A87B3B3D-BDE8-4AE7-A4FB-B1BE2D4ADC5F}"/>
    <hyperlink ref="E13" r:id="rId10" display="https://ieeg-my.sharepoint.com/:b:/g/personal/transparencia_ieeg_org_mx/IQDErsAYFtetRI_MZ9B-3O9qAftzf0heGMkrc4K5__n55_4?e=x4Mbtg" xr:uid="{4E9CFC20-6F4F-42A9-BCDB-8ACFE5612384}"/>
    <hyperlink ref="E14" r:id="rId11" display="https://ieeg-my.sharepoint.com/:b:/g/personal/transparencia_ieeg_org_mx/IQCFMORKaksxR4ZT9gxi_E5oAW5tJ33DafllQSwRWKPHOQc?e=2h0xHk" xr:uid="{BDD24918-D3C6-4D94-AFB2-A9DC0C8BB086}"/>
    <hyperlink ref="E15" r:id="rId12" display="https://ieeg-my.sharepoint.com/:b:/g/personal/transparencia_ieeg_org_mx/IQBZKjjEpl9NTpTAC5g8gq2qAc_AkMqti495YYrW_LS5T80?e=ZC2ujR" xr:uid="{1FAA6F56-4C2E-41B3-8DCA-3FB628FDE721}"/>
    <hyperlink ref="E16" r:id="rId13" display="https://ieeg-my.sharepoint.com/:b:/g/personal/transparencia_ieeg_org_mx/IQDTWtw_V-kRQo7A9vJOFj-EAdrmb1K11k2opNAQ6THXng8?e=qzhQnm" xr:uid="{17CB50E2-D542-4802-8996-1BEF69D8FA7C}"/>
    <hyperlink ref="E17" r:id="rId14" display="https://ieeg-my.sharepoint.com/:b:/g/personal/transparencia_ieeg_org_mx/IQDr0JazB7wLSq-t2Usmuc--AbuhZXK7aIbD1eDKJRq-g9s?e=BDXA3F" xr:uid="{1B891140-A3DD-4199-9871-687839D0A068}"/>
    <hyperlink ref="E18" r:id="rId15" display="https://ieeg-my.sharepoint.com/:b:/g/personal/transparencia_ieeg_org_mx/IQC-EBoG7r9-QbogDAfkrB20Aa_Oh6UooZ_Lxi1f1ibp_Os?e=o2NeNc" xr:uid="{8F261581-FF53-4B1C-BC3D-22B9C3F2CE95}"/>
    <hyperlink ref="E19" r:id="rId16" display="https://ieeg-my.sharepoint.com/:b:/g/personal/transparencia_ieeg_org_mx/IQCbRsYowTdtS4GYgC0uWV_NAQgqCusqJq4SM8_UsXYJV6A?e=ZaA9kj" xr:uid="{90BC7F44-6E06-4C54-9245-DE2BE31A18C8}"/>
    <hyperlink ref="E20" r:id="rId17" display="https://ieeg-my.sharepoint.com/:b:/g/personal/transparencia_ieeg_org_mx/IQAY8o5o1kaHRZ4pR_vn2ea6Ae8z1xyzjoq_SqpTAvvRc8I?e=sZ8gsO" xr:uid="{BF96CA6E-5F9C-4C26-8ADF-DB63CDD99A74}"/>
    <hyperlink ref="E21" r:id="rId18" display="https://ieeg-my.sharepoint.com/:b:/g/personal/transparencia_ieeg_org_mx/IQD4QqMTBlhCSbrWPs1gJVGNAfnT-klfOUxmPbItmFkT7Es?e=i8myEq" xr:uid="{AAD63A04-DFB3-43C5-9A54-F82961A296F6}"/>
    <hyperlink ref="E22" r:id="rId19" display="https://ieeg-my.sharepoint.com/:b:/g/personal/transparencia_ieeg_org_mx/IQAQg0cb4F36Qq-26j10un23Af2ZJlJcKU45upSzdZkFogM?e=5giLIW" xr:uid="{6C1F18FF-4D50-4809-8BC0-CC117FA77B56}"/>
    <hyperlink ref="E23" r:id="rId20" display="https://ieeg-my.sharepoint.com/:b:/g/personal/transparencia_ieeg_org_mx/IQBCOM2bP3WKQIweghTxrjiOAR_zu06JiNeWBN3NV9aMRkM?e=rUveQh" xr:uid="{D6DF8FEE-97A1-48C2-AFAB-C2E86F32989F}"/>
    <hyperlink ref="E24" r:id="rId21" display="https://ieeg-my.sharepoint.com/:b:/g/personal/transparencia_ieeg_org_mx/IQCdIkctgLM6QpYKjpjumaNcATSoY_7WA3kM9hYwddKQ83g?e=rcboVV" xr:uid="{00540DA3-2E6B-4610-93E6-E4898E621166}"/>
    <hyperlink ref="E25" r:id="rId22" display="https://ieeg-my.sharepoint.com/:b:/g/personal/transparencia_ieeg_org_mx/IQA_YVVfMseDQLi7UOfN4i2bAWoDOl9WwX3tuCguhsEbjrQ?e=3IPj3V" xr:uid="{DF195494-8288-4D05-A7FD-E6412D915D5E}"/>
    <hyperlink ref="E26" r:id="rId23" display="https://ieeg-my.sharepoint.com/:b:/g/personal/transparencia_ieeg_org_mx/IQDXdJ8VlkIiQKcEizcBeoh7AZ6I52ve92cuwl8CvI9zmis?e=LmclEG" xr:uid="{44BBC0CC-1FE4-4D8C-8D64-DA645D1EE026}"/>
    <hyperlink ref="L4" r:id="rId24" display="https://ieeg-my.sharepoint.com/:b:/g/personal/transparencia_ieeg_org_mx/IQDspTgdUVgfQrcgcDZa-kJQAQDj-7T3r56aBRLA2n82kA8?e=mp7MPE" xr:uid="{5EDD06C1-26D1-400D-9443-05458F75E460}"/>
    <hyperlink ref="L5" r:id="rId25" display="https://ieeg-my.sharepoint.com/:b:/g/personal/transparencia_ieeg_org_mx/IQD3sUbKVvBZQpBZAgFhCbxUAb7HXMiG2fOKctuXYkW3Dyk?e=sK428t" xr:uid="{9E977C23-8C87-4E6C-913B-947A787DC431}"/>
    <hyperlink ref="L6" r:id="rId26" display="https://ieeg-my.sharepoint.com/:b:/g/personal/transparencia_ieeg_org_mx/IQC_GdkXQUWiSrPqmm5iF-ZnAe0ErJLXAaz4czQZXH2UjVc?e=eNLDjn" xr:uid="{A502A90D-300B-416D-915F-B1B09E4171ED}"/>
    <hyperlink ref="L7" r:id="rId27" display="https://ieeg-my.sharepoint.com/:b:/g/personal/transparencia_ieeg_org_mx/IQBdHYdDbwlsRbTqeHPyPKx6AfilrEZc9uNQFgHaNuYN9Xs?e=dl92Vf" xr:uid="{3396CD50-ED4A-4138-B4F6-FC76A372F4E8}"/>
    <hyperlink ref="L8" r:id="rId28" display="https://ieeg-my.sharepoint.com/:b:/g/personal/transparencia_ieeg_org_mx/IQA8T52cHsq7T4wKJWzQAbo1ASHktvuL4GV0CwVa45aq4J0?e=YnE7dQ" xr:uid="{539F1545-533F-4B68-9F4D-735836DC4F93}"/>
    <hyperlink ref="L9" r:id="rId29" display="https://ieeg-my.sharepoint.com/:b:/g/personal/transparencia_ieeg_org_mx/IQBMQUDh1zINRohbyG0YkjowAcB4O14N3EOropSrUYatSjY?e=l98HF6" xr:uid="{E755959D-A338-4E9F-85B5-9C8CCD9E12E9}"/>
    <hyperlink ref="L10" r:id="rId30" display="https://ieeg-my.sharepoint.com/:b:/g/personal/transparencia_ieeg_org_mx/IQDLNBhYppKFRqF2im7HwfERAX5hG4iL1O_0iiYaYY5idN8?e=lQYGgM" xr:uid="{C30A06D3-4547-4341-94CB-18B0206A9659}"/>
    <hyperlink ref="L11" r:id="rId31" display="https://ieeg-my.sharepoint.com/:b:/g/personal/transparencia_ieeg_org_mx/IQBCN5LI1fVpRYDmS0hg1C-PAUkZA2bRWpvdO7CYVbNenkg?e=6J5g2T" xr:uid="{7F12F2E3-1D5E-4442-8531-0B162246FBDA}"/>
    <hyperlink ref="L12" r:id="rId32" display="https://ieeg-my.sharepoint.com/:b:/g/personal/transparencia_ieeg_org_mx/IQD-WombyG1mTqAAEFcymxEuAUJsfKay5VoqK-AqC9PAUzY?e=nJCk81" xr:uid="{9C661136-8010-4C16-B50D-24C71E500A4A}"/>
    <hyperlink ref="L13" r:id="rId33" display="https://ieeg-my.sharepoint.com/:b:/g/personal/transparencia_ieeg_org_mx/IQAl_CwTN9JARooY61vJf13pAVsWoyimAd3OEqYnAzPphtk?e=0O4i89" xr:uid="{DC30FFAB-9FC6-4B64-A4A3-D6A95B888BFC}"/>
    <hyperlink ref="L14" r:id="rId34" display="https://ieeg-my.sharepoint.com/:b:/g/personal/transparencia_ieeg_org_mx/IQCsP3A4sQaqRJSTQfTEgwXHAfkZqXMlKgPUhgZMCU6J6NY?e=cv9ndm" xr:uid="{18CAE804-551E-470D-B69E-630A9EE80B62}"/>
    <hyperlink ref="L15" r:id="rId35" display="https://ieeg-my.sharepoint.com/:b:/g/personal/transparencia_ieeg_org_mx/IQCuFJTAnrXXS6asSE4X0ieIAby9SXNd_hFToUXbhBYDBPw?e=Wvxtby" xr:uid="{16A93A17-89C0-44AE-B3BA-A91EDA34CF2F}"/>
    <hyperlink ref="L16" r:id="rId36" display="https://ieeg-my.sharepoint.com/:b:/g/personal/transparencia_ieeg_org_mx/IQDnQF7_QBVIT5yuyKvmfroxARLe1P18x4odcAkoGEejbc4?e=TmSzLv" xr:uid="{8D1FC330-9B3C-40DF-A54D-FDCF3CB1DEFF}"/>
    <hyperlink ref="L17" r:id="rId37" display="https://ieeg-my.sharepoint.com/:b:/g/personal/transparencia_ieeg_org_mx/IQCaOEZj7bVcQInSg6sMYr32AR6r-_I4S7cU9s1RvfY6VY4?e=T88vLf" xr:uid="{BE6C0D4B-DE36-4B2A-AFE9-7895C94BBF7D}"/>
    <hyperlink ref="L18" r:id="rId38" display="https://ieeg-my.sharepoint.com/:b:/g/personal/transparencia_ieeg_org_mx/IQDnqWKplVbJSpoE5pKMLGFHAa6vVKiVcVMa1QCLww-fcNc?e=SGjImZ" xr:uid="{411F1DEF-51F7-41D6-A8C2-F650FA0A6B92}"/>
    <hyperlink ref="L19" r:id="rId39" display="https://ieeg-my.sharepoint.com/:b:/g/personal/transparencia_ieeg_org_mx/IQCwf8rLbGVoR4hDHdidemzEAYKmOrulG-94ZurX6OJTLQE?e=N3pSmd" xr:uid="{31CED17D-9B9D-435C-A7DB-6A5BF6236CC8}"/>
    <hyperlink ref="L20" r:id="rId40" display="https://ieeg-my.sharepoint.com/:b:/g/personal/transparencia_ieeg_org_mx/IQCXR0DJAzKkSoXcrxdMQ3g0AVuHmRhtBlq_CyY8mbMmAxk?e=hOIrn1" xr:uid="{84FBD596-2888-4D78-873E-94B0058D15DB}"/>
    <hyperlink ref="L21" r:id="rId41" display="https://ieeg-my.sharepoint.com/:b:/g/personal/transparencia_ieeg_org_mx/IQDWNFK_uH72QLZciCsRezVtAQBEEBtqw6reDz166S-oXU4?e=VHJU42" xr:uid="{656CE5E7-31D2-454B-B74B-3D97DA73FACE}"/>
    <hyperlink ref="L22" r:id="rId42" display="https://ieeg-my.sharepoint.com/:b:/g/personal/transparencia_ieeg_org_mx/IQCfDlM4cs9kRqPvDL77WOLfAYJ9iP8qF_h7M8cPDG86Nsc?e=d2DaLd" xr:uid="{D1362312-C466-4FD5-B3F2-1C2028F427D8}"/>
    <hyperlink ref="L23" r:id="rId43" display="https://ieeg-my.sharepoint.com/:b:/g/personal/transparencia_ieeg_org_mx/IQDIvUkiW_ANSb3F7g_TILzCAW7CsZJIz3I8bAdBcpTQ9u4?e=tcDO2H" xr:uid="{3032145A-ACA1-4D66-B7C1-3A4C01D25EF8}"/>
    <hyperlink ref="L24" r:id="rId44" display="https://ieeg-my.sharepoint.com/:b:/g/personal/transparencia_ieeg_org_mx/IQDo-AR5Tfu9R6naa1nglN1aAfr_Unh_Ficr7XM-ajCHneU?e=myN4GX" xr:uid="{8AEE5BA2-50FE-450D-A071-FFBCEE7F6610}"/>
    <hyperlink ref="L25" r:id="rId45" display="https://ieeg-my.sharepoint.com/:b:/g/personal/transparencia_ieeg_org_mx/IQDd71vB-qdKT5ztSbrgA3e5AfqQd71KEM3yuToLHMkYmF0?e=FuLvaE" xr:uid="{FDFF7A2F-E790-4D8B-9821-46A584302046}"/>
    <hyperlink ref="L26" r:id="rId46" display="https://ieeg-my.sharepoint.com/:b:/g/personal/transparencia_ieeg_org_mx/IQBcnLuFc6t7QrbY-W0-6FjZAdkrzPJVlP_WLNaVmuXf540?e=qbfyrm" xr:uid="{63193EE4-1B8C-4664-BE35-3A98BE169FF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6"/>
  <sheetViews>
    <sheetView topLeftCell="G3" workbookViewId="0">
      <selection activeCell="H9" sqref="H9"/>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233</v>
      </c>
      <c r="C4" t="s">
        <v>234</v>
      </c>
      <c r="D4" t="s">
        <v>235</v>
      </c>
      <c r="E4" t="s">
        <v>236</v>
      </c>
      <c r="F4" t="s">
        <v>105</v>
      </c>
      <c r="G4" t="s">
        <v>237</v>
      </c>
      <c r="H4" t="s">
        <v>129</v>
      </c>
      <c r="I4" s="7" t="s">
        <v>270</v>
      </c>
      <c r="J4" t="s">
        <v>256</v>
      </c>
    </row>
    <row r="5" spans="1:10" x14ac:dyDescent="0.25">
      <c r="A5">
        <v>2</v>
      </c>
      <c r="B5" t="s">
        <v>238</v>
      </c>
      <c r="G5" t="s">
        <v>239</v>
      </c>
      <c r="H5" t="s">
        <v>129</v>
      </c>
      <c r="I5" s="7" t="s">
        <v>270</v>
      </c>
      <c r="J5" t="s">
        <v>256</v>
      </c>
    </row>
    <row r="6" spans="1:10" x14ac:dyDescent="0.25">
      <c r="A6">
        <v>3</v>
      </c>
      <c r="B6" t="s">
        <v>240</v>
      </c>
      <c r="G6" t="s">
        <v>241</v>
      </c>
      <c r="H6" t="s">
        <v>129</v>
      </c>
      <c r="I6" s="7" t="s">
        <v>270</v>
      </c>
      <c r="J6" t="s">
        <v>256</v>
      </c>
    </row>
    <row r="7" spans="1:10" x14ac:dyDescent="0.25">
      <c r="A7">
        <v>4</v>
      </c>
      <c r="B7" t="s">
        <v>242</v>
      </c>
      <c r="G7" t="s">
        <v>243</v>
      </c>
      <c r="H7" t="s">
        <v>129</v>
      </c>
      <c r="I7" s="7" t="s">
        <v>270</v>
      </c>
      <c r="J7" t="s">
        <v>256</v>
      </c>
    </row>
    <row r="8" spans="1:10" x14ac:dyDescent="0.25">
      <c r="A8">
        <v>5</v>
      </c>
      <c r="B8" t="s">
        <v>244</v>
      </c>
      <c r="C8" t="s">
        <v>245</v>
      </c>
      <c r="D8" t="s">
        <v>246</v>
      </c>
      <c r="E8" t="s">
        <v>247</v>
      </c>
      <c r="F8" t="s">
        <v>105</v>
      </c>
      <c r="G8" t="s">
        <v>248</v>
      </c>
      <c r="H8" t="s">
        <v>129</v>
      </c>
      <c r="I8" s="7" t="s">
        <v>270</v>
      </c>
      <c r="J8" t="s">
        <v>256</v>
      </c>
    </row>
    <row r="9" spans="1:10" x14ac:dyDescent="0.25">
      <c r="A9">
        <v>6</v>
      </c>
      <c r="B9" t="s">
        <v>242</v>
      </c>
      <c r="G9" t="s">
        <v>243</v>
      </c>
      <c r="H9" t="s">
        <v>129</v>
      </c>
      <c r="I9" s="7" t="s">
        <v>270</v>
      </c>
      <c r="J9" t="s">
        <v>256</v>
      </c>
    </row>
    <row r="10" spans="1:10" x14ac:dyDescent="0.25">
      <c r="A10">
        <v>7</v>
      </c>
      <c r="B10" t="s">
        <v>249</v>
      </c>
      <c r="G10" t="s">
        <v>250</v>
      </c>
      <c r="H10" t="s">
        <v>129</v>
      </c>
      <c r="I10" s="7" t="s">
        <v>270</v>
      </c>
      <c r="J10" t="s">
        <v>256</v>
      </c>
    </row>
    <row r="11" spans="1:10" x14ac:dyDescent="0.25">
      <c r="A11">
        <v>8</v>
      </c>
      <c r="B11" t="s">
        <v>242</v>
      </c>
      <c r="G11" t="s">
        <v>243</v>
      </c>
      <c r="H11" t="s">
        <v>129</v>
      </c>
      <c r="I11" s="7" t="s">
        <v>270</v>
      </c>
      <c r="J11" t="s">
        <v>256</v>
      </c>
    </row>
    <row r="12" spans="1:10" x14ac:dyDescent="0.25">
      <c r="A12">
        <v>9</v>
      </c>
      <c r="B12" t="s">
        <v>233</v>
      </c>
      <c r="C12" t="s">
        <v>234</v>
      </c>
      <c r="D12" t="s">
        <v>235</v>
      </c>
      <c r="E12" t="s">
        <v>236</v>
      </c>
      <c r="F12" t="s">
        <v>105</v>
      </c>
      <c r="G12" t="s">
        <v>237</v>
      </c>
      <c r="H12" t="s">
        <v>129</v>
      </c>
      <c r="I12" s="7" t="s">
        <v>270</v>
      </c>
      <c r="J12" t="s">
        <v>256</v>
      </c>
    </row>
    <row r="13" spans="1:10" x14ac:dyDescent="0.25">
      <c r="A13">
        <v>10</v>
      </c>
      <c r="B13" t="s">
        <v>242</v>
      </c>
      <c r="G13" t="s">
        <v>243</v>
      </c>
      <c r="H13" t="s">
        <v>129</v>
      </c>
      <c r="I13" s="7" t="s">
        <v>270</v>
      </c>
      <c r="J13" t="s">
        <v>256</v>
      </c>
    </row>
    <row r="14" spans="1:10" x14ac:dyDescent="0.25">
      <c r="A14">
        <v>11</v>
      </c>
      <c r="B14" t="s">
        <v>249</v>
      </c>
      <c r="G14" t="s">
        <v>250</v>
      </c>
      <c r="H14" t="s">
        <v>129</v>
      </c>
      <c r="I14" s="7" t="s">
        <v>270</v>
      </c>
      <c r="J14" t="s">
        <v>256</v>
      </c>
    </row>
    <row r="15" spans="1:10" x14ac:dyDescent="0.25">
      <c r="A15">
        <v>12</v>
      </c>
      <c r="B15" t="s">
        <v>251</v>
      </c>
      <c r="C15" t="s">
        <v>252</v>
      </c>
      <c r="D15" t="s">
        <v>253</v>
      </c>
      <c r="E15" t="s">
        <v>254</v>
      </c>
      <c r="F15" t="s">
        <v>105</v>
      </c>
      <c r="G15" t="s">
        <v>255</v>
      </c>
      <c r="H15" t="s">
        <v>129</v>
      </c>
      <c r="I15" s="7" t="s">
        <v>270</v>
      </c>
      <c r="J15" t="s">
        <v>256</v>
      </c>
    </row>
    <row r="16" spans="1:10" x14ac:dyDescent="0.25">
      <c r="A16">
        <v>13</v>
      </c>
      <c r="B16" t="s">
        <v>251</v>
      </c>
      <c r="C16" t="s">
        <v>252</v>
      </c>
      <c r="D16" t="s">
        <v>253</v>
      </c>
      <c r="E16" t="s">
        <v>254</v>
      </c>
      <c r="F16" t="s">
        <v>105</v>
      </c>
      <c r="G16" t="s">
        <v>255</v>
      </c>
      <c r="H16" t="s">
        <v>129</v>
      </c>
      <c r="I16" s="7" t="s">
        <v>270</v>
      </c>
      <c r="J16" t="s">
        <v>256</v>
      </c>
    </row>
    <row r="17" spans="1:10" x14ac:dyDescent="0.25">
      <c r="A17">
        <v>14</v>
      </c>
      <c r="B17" t="s">
        <v>233</v>
      </c>
      <c r="C17" t="s">
        <v>234</v>
      </c>
      <c r="D17" t="s">
        <v>235</v>
      </c>
      <c r="E17" t="s">
        <v>236</v>
      </c>
      <c r="F17" t="s">
        <v>105</v>
      </c>
      <c r="G17" t="s">
        <v>237</v>
      </c>
      <c r="H17" t="s">
        <v>129</v>
      </c>
      <c r="I17" s="7" t="s">
        <v>270</v>
      </c>
      <c r="J17" t="s">
        <v>256</v>
      </c>
    </row>
    <row r="18" spans="1:10" x14ac:dyDescent="0.25">
      <c r="A18">
        <v>15</v>
      </c>
      <c r="B18" t="s">
        <v>257</v>
      </c>
      <c r="G18" t="s">
        <v>258</v>
      </c>
      <c r="H18" t="s">
        <v>129</v>
      </c>
      <c r="I18" s="7" t="s">
        <v>270</v>
      </c>
      <c r="J18" t="s">
        <v>256</v>
      </c>
    </row>
    <row r="19" spans="1:10" x14ac:dyDescent="0.25">
      <c r="A19">
        <v>16</v>
      </c>
      <c r="B19" t="s">
        <v>244</v>
      </c>
      <c r="C19" t="s">
        <v>245</v>
      </c>
      <c r="D19" t="s">
        <v>246</v>
      </c>
      <c r="E19" t="s">
        <v>247</v>
      </c>
      <c r="F19" t="s">
        <v>105</v>
      </c>
      <c r="G19" t="s">
        <v>259</v>
      </c>
      <c r="H19" t="s">
        <v>129</v>
      </c>
      <c r="I19" s="7" t="s">
        <v>270</v>
      </c>
      <c r="J19" t="s">
        <v>256</v>
      </c>
    </row>
    <row r="20" spans="1:10" x14ac:dyDescent="0.25">
      <c r="A20">
        <v>17</v>
      </c>
      <c r="B20" t="s">
        <v>260</v>
      </c>
      <c r="G20" t="s">
        <v>261</v>
      </c>
      <c r="H20" t="s">
        <v>129</v>
      </c>
      <c r="I20" s="7" t="s">
        <v>270</v>
      </c>
      <c r="J20" t="s">
        <v>256</v>
      </c>
    </row>
    <row r="21" spans="1:10" x14ac:dyDescent="0.25">
      <c r="A21">
        <v>18</v>
      </c>
      <c r="B21" t="s">
        <v>244</v>
      </c>
      <c r="C21" t="s">
        <v>245</v>
      </c>
      <c r="D21" t="s">
        <v>246</v>
      </c>
      <c r="E21" t="s">
        <v>247</v>
      </c>
      <c r="F21" t="s">
        <v>105</v>
      </c>
      <c r="G21" t="s">
        <v>259</v>
      </c>
      <c r="H21" t="s">
        <v>129</v>
      </c>
      <c r="I21" s="7" t="s">
        <v>270</v>
      </c>
      <c r="J21" t="s">
        <v>256</v>
      </c>
    </row>
    <row r="22" spans="1:10" x14ac:dyDescent="0.25">
      <c r="A22">
        <v>19</v>
      </c>
      <c r="B22" t="s">
        <v>262</v>
      </c>
      <c r="G22" t="s">
        <v>243</v>
      </c>
      <c r="H22" t="s">
        <v>129</v>
      </c>
      <c r="I22" s="7" t="s">
        <v>270</v>
      </c>
      <c r="J22" t="s">
        <v>256</v>
      </c>
    </row>
    <row r="23" spans="1:10" x14ac:dyDescent="0.25">
      <c r="A23">
        <v>20</v>
      </c>
      <c r="B23" t="s">
        <v>260</v>
      </c>
      <c r="C23" t="s">
        <v>263</v>
      </c>
      <c r="D23" t="s">
        <v>247</v>
      </c>
      <c r="E23" t="s">
        <v>264</v>
      </c>
      <c r="F23" t="s">
        <v>106</v>
      </c>
      <c r="G23" t="s">
        <v>261</v>
      </c>
      <c r="H23" t="s">
        <v>129</v>
      </c>
      <c r="I23" s="7" t="s">
        <v>270</v>
      </c>
      <c r="J23" t="s">
        <v>256</v>
      </c>
    </row>
    <row r="24" spans="1:10" x14ac:dyDescent="0.25">
      <c r="A24">
        <v>21</v>
      </c>
      <c r="B24" t="s">
        <v>244</v>
      </c>
      <c r="C24" t="s">
        <v>245</v>
      </c>
      <c r="D24" t="s">
        <v>246</v>
      </c>
      <c r="E24" t="s">
        <v>247</v>
      </c>
      <c r="F24" t="s">
        <v>105</v>
      </c>
      <c r="G24" t="s">
        <v>259</v>
      </c>
      <c r="H24" t="s">
        <v>129</v>
      </c>
      <c r="I24" s="7" t="s">
        <v>270</v>
      </c>
      <c r="J24" t="s">
        <v>256</v>
      </c>
    </row>
    <row r="25" spans="1:10" x14ac:dyDescent="0.25">
      <c r="A25">
        <v>22</v>
      </c>
      <c r="B25" t="s">
        <v>244</v>
      </c>
      <c r="C25" t="s">
        <v>245</v>
      </c>
      <c r="D25" t="s">
        <v>246</v>
      </c>
      <c r="E25" t="s">
        <v>247</v>
      </c>
      <c r="F25" t="s">
        <v>105</v>
      </c>
      <c r="G25" t="s">
        <v>259</v>
      </c>
      <c r="H25" t="s">
        <v>129</v>
      </c>
      <c r="I25" s="7" t="s">
        <v>270</v>
      </c>
      <c r="J25" t="s">
        <v>256</v>
      </c>
    </row>
    <row r="26" spans="1:10" x14ac:dyDescent="0.25">
      <c r="A26">
        <v>23</v>
      </c>
      <c r="B26" s="7" t="s">
        <v>265</v>
      </c>
      <c r="C26" s="7" t="s">
        <v>266</v>
      </c>
      <c r="D26" s="7" t="s">
        <v>267</v>
      </c>
      <c r="E26" s="7" t="s">
        <v>268</v>
      </c>
      <c r="F26" t="s">
        <v>105</v>
      </c>
      <c r="G26" s="7" t="s">
        <v>269</v>
      </c>
      <c r="H26" t="s">
        <v>129</v>
      </c>
      <c r="I26" s="7" t="s">
        <v>270</v>
      </c>
      <c r="J26" s="7" t="s">
        <v>256</v>
      </c>
    </row>
  </sheetData>
  <dataValidations count="2">
    <dataValidation type="list" allowBlank="1" showErrorMessage="1" sqref="F24:F201 E18:F18 F19:F22 F4:F17" xr:uid="{00000000-0002-0000-0700-000000000000}">
      <formula1>Hidden_1_Tabla_4163445</formula1>
    </dataValidation>
    <dataValidation type="list" allowBlank="1" showErrorMessage="1" sqref="H4:H201" xr:uid="{00000000-0002-0000-0700-000001000000}">
      <formula1>Hidden_2_Tabla_4163447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106</v>
      </c>
    </row>
    <row r="2" spans="1:1" x14ac:dyDescent="0.25">
      <c r="A2" t="s">
        <v>105</v>
      </c>
    </row>
    <row r="3" spans="1:1" x14ac:dyDescent="0.25">
      <c r="A3"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Tabla_416344</vt:lpstr>
      <vt:lpstr>Hidden_1_Tabla_416344</vt:lpstr>
      <vt:lpstr>Hidden_2_Tabla_416344</vt:lpstr>
      <vt:lpstr>Tabla_416345</vt:lpstr>
      <vt:lpstr>Tabla_416346</vt:lpstr>
      <vt:lpstr>Hidden_1_Tabla_4163445</vt:lpstr>
      <vt:lpstr>Hidden_13</vt:lpstr>
      <vt:lpstr>Hidden_2_Tabla_4163447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2026-04-14T16:25:10Z</dcterms:created>
  <dcterms:modified xsi:type="dcterms:W3CDTF">2026-04-28T15:09:18Z</dcterms:modified>
</cp:coreProperties>
</file>