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ieeg-my.sharepoint.com/personal/emma_munoz_ieeg_org_mx/Documents/Unidad de Transparencia/Obligaciones de Transparencia 2026/Formatos OT_T2_2026/Con fórmula/"/>
    </mc:Choice>
  </mc:AlternateContent>
  <xr:revisionPtr revIDLastSave="443" documentId="11_18485B285DF0F778A245327C23DD9E633D041612" xr6:coauthVersionLast="47" xr6:coauthVersionMax="47" xr10:uidLastSave="{E3BB166C-65C2-4FDD-9C85-16D4D8D43FBC}"/>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78403" sheetId="13" r:id="rId13"/>
    <sheet name="Hidden_1_Tabla_578403" sheetId="14" r:id="rId14"/>
    <sheet name="Tabla_578430" sheetId="15" r:id="rId15"/>
    <sheet name="Hidden_1_Tabla_578430" sheetId="16" r:id="rId16"/>
    <sheet name="Tabla_578431" sheetId="17" r:id="rId17"/>
    <sheet name="Hidden_1_Tabla_578431" sheetId="18" r:id="rId18"/>
    <sheet name="Tabla_578432" sheetId="19" r:id="rId19"/>
    <sheet name="Hidden_1_Tabla_578432" sheetId="20" r:id="rId20"/>
    <sheet name="Tabla_578400" sheetId="21" r:id="rId21"/>
    <sheet name="Tabla_578433" sheetId="22" r:id="rId22"/>
    <sheet name="Tabla_578434" sheetId="23" r:id="rId23"/>
  </sheets>
  <definedNames>
    <definedName name="Hidden_1_Tabla_5784034">Hidden_1_Tabla_578403!$A$1:$A$3</definedName>
    <definedName name="Hidden_1_Tabla_5784304">Hidden_1_Tabla_578430!$A$1:$A$3</definedName>
    <definedName name="Hidden_1_Tabla_5784314">Hidden_1_Tabla_578431!$A$1:$A$3</definedName>
    <definedName name="Hidden_1_Tabla_5784324">Hidden_1_Tabla_578432!$A$1:$A$3</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19">#REF!</definedName>
    <definedName name="Hidden_525">Hidden_5!$A$1:$A$3</definedName>
    <definedName name="Hidden_621">#REF!</definedName>
    <definedName name="Hidden_629">Hidden_6!$A$1:$A$26</definedName>
    <definedName name="Hidden_733">Hidden_7!$A$1:$A$41</definedName>
    <definedName name="Hidden_840">Hidden_8!$A$1:$A$32</definedName>
    <definedName name="Hidden_968">Hidden_9!$A$1:$A$3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N40" i="1" l="1"/>
  <c r="BN39" i="1"/>
  <c r="BN38" i="1"/>
  <c r="BN37" i="1"/>
  <c r="BN36" i="1"/>
  <c r="BN35" i="1"/>
  <c r="BN34" i="1"/>
  <c r="BN33" i="1"/>
  <c r="BN32" i="1"/>
  <c r="BN31" i="1"/>
  <c r="BN30" i="1"/>
  <c r="BN29" i="1"/>
  <c r="BN28" i="1"/>
  <c r="BN27" i="1"/>
  <c r="BN26" i="1"/>
  <c r="BN25" i="1"/>
  <c r="BN24" i="1"/>
  <c r="BN23" i="1"/>
  <c r="BN22" i="1"/>
  <c r="BN21" i="1"/>
  <c r="BN20" i="1"/>
  <c r="BN19" i="1"/>
  <c r="BN18" i="1"/>
  <c r="BN17" i="1"/>
  <c r="BN16" i="1"/>
  <c r="BN15" i="1"/>
  <c r="BN14" i="1"/>
  <c r="BN13" i="1"/>
  <c r="BN12" i="1"/>
  <c r="BN11" i="1"/>
  <c r="BN10" i="1"/>
  <c r="BN9" i="1"/>
  <c r="BN8" i="1"/>
  <c r="L37" i="1"/>
  <c r="L36" i="1"/>
  <c r="L35" i="1"/>
  <c r="L34" i="1"/>
  <c r="L31" i="1"/>
  <c r="L30" i="1"/>
</calcChain>
</file>

<file path=xl/sharedStrings.xml><?xml version="1.0" encoding="utf-8"?>
<sst xmlns="http://schemas.openxmlformats.org/spreadsheetml/2006/main" count="1857" uniqueCount="654">
  <si>
    <t>59447</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</si>
  <si>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</si>
  <si>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</si>
  <si>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</si>
  <si>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</si>
  <si>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</si>
  <si>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</si>
  <si>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</si>
  <si>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</si>
  <si>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</si>
  <si>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</si>
  <si>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</si>
  <si>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</si>
  <si>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</si>
  <si>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</si>
  <si>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</si>
  <si>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578406</t>
  </si>
  <si>
    <t>578437</t>
  </si>
  <si>
    <t>578438</t>
  </si>
  <si>
    <t>578480</t>
  </si>
  <si>
    <t>578428</t>
  </si>
  <si>
    <t>578459</t>
  </si>
  <si>
    <t>578404</t>
  </si>
  <si>
    <t>578397</t>
  </si>
  <si>
    <t>578398</t>
  </si>
  <si>
    <t>578399</t>
  </si>
  <si>
    <t>578403</t>
  </si>
  <si>
    <t>578453</t>
  </si>
  <si>
    <t>578454</t>
  </si>
  <si>
    <t>578413</t>
  </si>
  <si>
    <t>578430</t>
  </si>
  <si>
    <t>578456</t>
  </si>
  <si>
    <t>578431</t>
  </si>
  <si>
    <t>578432</t>
  </si>
  <si>
    <t>578405</t>
  </si>
  <si>
    <t>578457</t>
  </si>
  <si>
    <t>578401</t>
  </si>
  <si>
    <t>578481</t>
  </si>
  <si>
    <t>578446</t>
  </si>
  <si>
    <t>578439</t>
  </si>
  <si>
    <t>578440</t>
  </si>
  <si>
    <t>578458</t>
  </si>
  <si>
    <t>578441</t>
  </si>
  <si>
    <t>578400</t>
  </si>
  <si>
    <t>578447</t>
  </si>
  <si>
    <t>578460</t>
  </si>
  <si>
    <t>578461</t>
  </si>
  <si>
    <t>578462</t>
  </si>
  <si>
    <t>578463</t>
  </si>
  <si>
    <t>578464</t>
  </si>
  <si>
    <t>578465</t>
  </si>
  <si>
    <t>578466</t>
  </si>
  <si>
    <t>578467</t>
  </si>
  <si>
    <t>578468</t>
  </si>
  <si>
    <t>578469</t>
  </si>
  <si>
    <t>578470</t>
  </si>
  <si>
    <t>578471</t>
  </si>
  <si>
    <t>578472</t>
  </si>
  <si>
    <t>578473</t>
  </si>
  <si>
    <t>578474</t>
  </si>
  <si>
    <t>578475</t>
  </si>
  <si>
    <t>578476</t>
  </si>
  <si>
    <t>578448</t>
  </si>
  <si>
    <t>578411</t>
  </si>
  <si>
    <t>578410</t>
  </si>
  <si>
    <t>578412</t>
  </si>
  <si>
    <t>578407</t>
  </si>
  <si>
    <t>578416</t>
  </si>
  <si>
    <t>578477</t>
  </si>
  <si>
    <t>578478</t>
  </si>
  <si>
    <t>578420</t>
  </si>
  <si>
    <t>578421</t>
  </si>
  <si>
    <t>578419</t>
  </si>
  <si>
    <t>578422</t>
  </si>
  <si>
    <t>578409</t>
  </si>
  <si>
    <t>578408</t>
  </si>
  <si>
    <t>578449</t>
  </si>
  <si>
    <t>578414</t>
  </si>
  <si>
    <t>578483</t>
  </si>
  <si>
    <t>578418</t>
  </si>
  <si>
    <t>578417</t>
  </si>
  <si>
    <t>578425</t>
  </si>
  <si>
    <t>578426</t>
  </si>
  <si>
    <t>578433</t>
  </si>
  <si>
    <t>578436</t>
  </si>
  <si>
    <t>578455</t>
  </si>
  <si>
    <t>578402</t>
  </si>
  <si>
    <t>578450</t>
  </si>
  <si>
    <t>578442</t>
  </si>
  <si>
    <t>578451</t>
  </si>
  <si>
    <t>578452</t>
  </si>
  <si>
    <t>578443</t>
  </si>
  <si>
    <t>578429</t>
  </si>
  <si>
    <t>578434</t>
  </si>
  <si>
    <t>578415</t>
  </si>
  <si>
    <t>578423</t>
  </si>
  <si>
    <t>578427</t>
  </si>
  <si>
    <t>578424</t>
  </si>
  <si>
    <t>578479</t>
  </si>
  <si>
    <t>578482</t>
  </si>
  <si>
    <t>578444</t>
  </si>
  <si>
    <t>578435</t>
  </si>
  <si>
    <t>578445</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</si>
  <si>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</si>
  <si>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</si>
  <si>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</si>
  <si>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</si>
  <si>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</si>
  <si>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</si>
  <si>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</si>
  <si>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</si>
  <si>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</si>
  <si>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</si>
  <si>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</si>
  <si>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Tabla_578403</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</si>
  <si>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</si>
  <si>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</si>
  <si>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</si>
  <si>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Tabla_578430</t>
  </si>
  <si>
    <t>Fecha en la que se celebró la junta de aclaraciones</t>
  </si>
  <si>
    <t>Relación con los nombres de las/los participantes en la junta de aclaraciones. En el caso de personas morales especificar su denominación o razón social 
Tabla_578431</t>
  </si>
  <si>
    <t>Relación con los nombres de las personas servidoras públicas participantes en las juntas de aclaraciones 
Tabla_578432</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</si>
  <si>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</si>
  <si>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</si>
  <si>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</si>
  <si>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</si>
  <si>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</si>
  <si>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</si>
  <si>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</si>
  <si>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</si>
  <si>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</si>
  <si>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Tabla_578400</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</si>
  <si>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</si>
  <si>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</si>
  <si>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</si>
  <si>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</si>
  <si>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</si>
  <si>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</si>
  <si>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</si>
  <si>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</si>
  <si>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</si>
  <si>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</si>
  <si>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</si>
  <si>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</si>
  <si>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</si>
  <si>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</si>
  <si>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</si>
  <si>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</si>
  <si>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</si>
  <si>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</si>
  <si>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</si>
  <si>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</si>
  <si>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</si>
  <si>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</si>
  <si>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</si>
  <si>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</si>
  <si>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</si>
  <si>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</si>
  <si>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</si>
  <si>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</si>
  <si>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</si>
  <si>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</si>
  <si>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</si>
  <si>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</si>
  <si>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</si>
  <si>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</si>
  <si>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</si>
  <si>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</si>
  <si>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</si>
  <si>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</si>
  <si>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</si>
  <si>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Tabla_578433</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</si>
  <si>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</si>
  <si>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</si>
  <si>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</si>
  <si>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</si>
  <si>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</si>
  <si>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</si>
  <si>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</si>
  <si>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</si>
  <si>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</si>
  <si>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Tabla_578434</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</si>
  <si>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</si>
  <si>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</si>
  <si>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</si>
  <si>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</si>
  <si>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</si>
  <si>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</si>
  <si>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</si>
  <si>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</si>
  <si>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</si>
  <si>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</si>
  <si>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</si>
  <si>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</si>
  <si>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</si>
  <si>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</si>
  <si>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</si>
  <si>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</si>
  <si>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</si>
  <si>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</si>
  <si>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</si>
  <si>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</si>
  <si>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</si>
  <si>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</si>
  <si>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</si>
  <si>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</si>
  <si>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</si>
  <si>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</si>
  <si>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</si>
  <si>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</si>
  <si>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</si>
  <si>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</si>
  <si>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</si>
  <si>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</si>
  <si>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</si>
  <si>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</si>
  <si>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</si>
  <si>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</si>
  <si>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</si>
  <si>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</si>
  <si>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</si>
  <si>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</si>
  <si>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</si>
  <si>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</si>
  <si>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</si>
  <si>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</si>
  <si>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</si>
  <si>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</si>
  <si>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</si>
  <si>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</si>
  <si>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</si>
  <si>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</si>
  <si>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</si>
  <si>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</si>
  <si>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</si>
  <si>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</si>
  <si>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</si>
  <si>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</si>
  <si>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</si>
  <si>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</si>
  <si>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</si>
  <si>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</si>
  <si>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</si>
  <si>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</si>
  <si>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</si>
  <si>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</si>
  <si>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</si>
  <si>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</si>
  <si>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</si>
  <si>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</si>
  <si>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</si>
  <si>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</si>
  <si>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</si>
  <si>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</si>
  <si>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</si>
  <si>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</si>
  <si>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</si>
  <si>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</si>
  <si>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</si>
  <si>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</si>
  <si>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</si>
  <si>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</si>
  <si>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</si>
  <si>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</si>
  <si>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</si>
  <si>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</si>
  <si>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</si>
  <si>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</si>
  <si>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</si>
  <si>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</si>
  <si>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</si>
  <si>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</si>
  <si>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</si>
  <si>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</si>
  <si>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</si>
  <si>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</si>
  <si>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</si>
  <si>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</si>
  <si>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</si>
  <si>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</si>
  <si>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</si>
  <si>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</si>
  <si>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</si>
  <si>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</si>
  <si>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</si>
  <si>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</si>
  <si>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</si>
  <si>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</si>
  <si>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</si>
  <si>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</si>
  <si>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</si>
  <si>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</si>
  <si>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</si>
  <si>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</si>
  <si>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</si>
  <si>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</si>
  <si>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</si>
  <si>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</si>
  <si>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</si>
  <si>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</si>
  <si>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</si>
  <si>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</si>
  <si>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</si>
  <si>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</si>
  <si>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</si>
  <si>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</si>
  <si>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</si>
  <si>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</si>
  <si>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</si>
  <si>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79568</t>
  </si>
  <si>
    <t>79569</t>
  </si>
  <si>
    <t>79570</t>
  </si>
  <si>
    <t>79573</t>
  </si>
  <si>
    <t>79571</t>
  </si>
  <si>
    <t>79572</t>
  </si>
  <si>
    <t>ID</t>
  </si>
  <si>
    <t>Nombre(s)</t>
  </si>
  <si>
    <t>Primer apellido</t>
  </si>
  <si>
    <t>Segundo apellido</t>
  </si>
  <si>
    <t>Denominación o razón Social</t>
  </si>
  <si>
    <t>Registro Federal de Contribuyentes (RFC) de los posibles licitantes, proveedores o contratistas</t>
  </si>
  <si>
    <t>79574</t>
  </si>
  <si>
    <t>79575</t>
  </si>
  <si>
    <t>79576</t>
  </si>
  <si>
    <t>79579</t>
  </si>
  <si>
    <t>79577</t>
  </si>
  <si>
    <t>79578</t>
  </si>
  <si>
    <t>Registro Federal de Contribuyentes (RFC) de las personas físicas o morales que presentaron una proposición u oferta</t>
  </si>
  <si>
    <t>79580</t>
  </si>
  <si>
    <t>79581</t>
  </si>
  <si>
    <t>79582</t>
  </si>
  <si>
    <t>79585</t>
  </si>
  <si>
    <t>79583</t>
  </si>
  <si>
    <t>79584</t>
  </si>
  <si>
    <t>Registro Federal de Contribuyantes (RFC) de las personas físicas o morales participantes en la junta de aclaraciones</t>
  </si>
  <si>
    <t>79586</t>
  </si>
  <si>
    <t>79587</t>
  </si>
  <si>
    <t>79588</t>
  </si>
  <si>
    <t>79591</t>
  </si>
  <si>
    <t>79590</t>
  </si>
  <si>
    <t>79589</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</si>
  <si>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</si>
  <si>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</si>
  <si>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</si>
  <si>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</si>
  <si>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</si>
  <si>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79566</t>
  </si>
  <si>
    <t>79567</t>
  </si>
  <si>
    <t>79565</t>
  </si>
  <si>
    <t>Nombre(s) de la(s) persona(s) beneficiaria(s) final(es),</t>
  </si>
  <si>
    <t>Primer apellido de la(s) persona(s) beneficiaria(s) final(es),</t>
  </si>
  <si>
    <t>Segundo apellido de la(s) persona(s) beneficiaria(s) final(es)</t>
  </si>
  <si>
    <t>79592</t>
  </si>
  <si>
    <t>Partida Presupuestal</t>
  </si>
  <si>
    <t>79593</t>
  </si>
  <si>
    <t>79594</t>
  </si>
  <si>
    <t>79595</t>
  </si>
  <si>
    <t>79596</t>
  </si>
  <si>
    <t>Número de convenio y/o contrato</t>
  </si>
  <si>
    <t>Objeto del convenio y/o contrato modificatorio.</t>
  </si>
  <si>
    <t>Fecha de firma del convenio y/o contrato modificatorio</t>
  </si>
  <si>
    <t>Hipervínculo al documento del convenio y/o contrato, en versión pública</t>
  </si>
  <si>
    <t>CA/01/2026</t>
  </si>
  <si>
    <t xml:space="preserve">Artículos 27 y 48, fracción I, inciso c), de la Ley de Contrataciones Públicas para el Estado de Guanajuato; y 74, fracción II y 75, del del Reglamento en materia de contrataciones públicas del Instituto Electoral del Estado de Guanajuato. </t>
  </si>
  <si>
    <t>Arrendamiento de inmueble</t>
  </si>
  <si>
    <t xml:space="preserve">Isela María </t>
  </si>
  <si>
    <t xml:space="preserve">Molina </t>
  </si>
  <si>
    <t>López</t>
  </si>
  <si>
    <t>MOLI690331375</t>
  </si>
  <si>
    <t>Las Américas</t>
  </si>
  <si>
    <t>Ignacio Ramírez</t>
  </si>
  <si>
    <t>Acámbaro</t>
  </si>
  <si>
    <t xml:space="preserve">Cumplen con las características técnicas solicitadas </t>
  </si>
  <si>
    <t>Coordinación Administrativa</t>
  </si>
  <si>
    <t>Transferencia</t>
  </si>
  <si>
    <t xml:space="preserve">Arrendamiento de inmueble para consejo electoral y distrital en su caso. </t>
  </si>
  <si>
    <t>CA/02/2026</t>
  </si>
  <si>
    <t xml:space="preserve">Araceli </t>
  </si>
  <si>
    <t>Salgado</t>
  </si>
  <si>
    <t>Ibarra</t>
  </si>
  <si>
    <t>SAIA700528Q36</t>
  </si>
  <si>
    <t>Noche Buena</t>
  </si>
  <si>
    <t>El Jarrón Azul</t>
  </si>
  <si>
    <t>Apaseo El Grande</t>
  </si>
  <si>
    <t>CA/03/2026</t>
  </si>
  <si>
    <t>Josefina</t>
  </si>
  <si>
    <t>Molina</t>
  </si>
  <si>
    <t>Martínez</t>
  </si>
  <si>
    <t>MOMJ420727BY1</t>
  </si>
  <si>
    <t>Fray Diego de Chávez</t>
  </si>
  <si>
    <t>Centro</t>
  </si>
  <si>
    <t>Celaya</t>
  </si>
  <si>
    <t>CA/04/2026</t>
  </si>
  <si>
    <t>Juan Pablo</t>
  </si>
  <si>
    <t xml:space="preserve">Palos </t>
  </si>
  <si>
    <t>Herrera</t>
  </si>
  <si>
    <t>PAHJ740224JI6</t>
  </si>
  <si>
    <t>Ojo de agua</t>
  </si>
  <si>
    <t>Cortazar</t>
  </si>
  <si>
    <t>CA/05/2026</t>
  </si>
  <si>
    <t xml:space="preserve"> Mario Gilberto </t>
  </si>
  <si>
    <t xml:space="preserve">Peña </t>
  </si>
  <si>
    <t>PELM600121DQ9</t>
  </si>
  <si>
    <t>11 - A</t>
  </si>
  <si>
    <t>Dolores Hidalgo</t>
  </si>
  <si>
    <t>CA/06/2026</t>
  </si>
  <si>
    <t>Ferkam Desarrollo Inmobiliario, S.A. de C.V.</t>
  </si>
  <si>
    <t>FDI0308228J8</t>
  </si>
  <si>
    <t>Euquerio Guerrero</t>
  </si>
  <si>
    <t>S/N</t>
  </si>
  <si>
    <t>Burócratas</t>
  </si>
  <si>
    <t>CA/07/2026</t>
  </si>
  <si>
    <t>Inmuebles y Arrendamientos Tiser, S.A. de C.V.</t>
  </si>
  <si>
    <t>IAT840119BD3</t>
  </si>
  <si>
    <t>Lázaro Cárdenas</t>
  </si>
  <si>
    <t>1691 - C</t>
  </si>
  <si>
    <t>San Pedro</t>
  </si>
  <si>
    <t>Irapuato</t>
  </si>
  <si>
    <t>CA/08/2026</t>
  </si>
  <si>
    <t xml:space="preserve">Juan Carlos </t>
  </si>
  <si>
    <t xml:space="preserve">Quezada </t>
  </si>
  <si>
    <t>Ascencio</t>
  </si>
  <si>
    <t>QUAJ781204MR2</t>
  </si>
  <si>
    <t>Paseo de los Insurgentes</t>
  </si>
  <si>
    <t>Lomas del Sol</t>
  </si>
  <si>
    <t>León</t>
  </si>
  <si>
    <t>CA/09/2026</t>
  </si>
  <si>
    <t xml:space="preserve">Ma.Carmen </t>
  </si>
  <si>
    <t>Negrete</t>
  </si>
  <si>
    <t>NEMC710113EQ4</t>
  </si>
  <si>
    <t>Pénjamo</t>
  </si>
  <si>
    <t>CA/10/2026</t>
  </si>
  <si>
    <t xml:space="preserve">Luis Arturo </t>
  </si>
  <si>
    <t>Vargas</t>
  </si>
  <si>
    <t>Hernández</t>
  </si>
  <si>
    <t>VAHL6104079X2</t>
  </si>
  <si>
    <t>Ezequiel Ordoñez</t>
  </si>
  <si>
    <t>Bellavista</t>
  </si>
  <si>
    <t>Salamanca</t>
  </si>
  <si>
    <t>CA/11/2026</t>
  </si>
  <si>
    <t>Meza</t>
  </si>
  <si>
    <t>MEMJ7006049D2</t>
  </si>
  <si>
    <t xml:space="preserve">S Díaz Mirón </t>
  </si>
  <si>
    <t xml:space="preserve">San Francisco del Rincón </t>
  </si>
  <si>
    <t>CA/12/2026</t>
  </si>
  <si>
    <t>Francisco Jesús</t>
  </si>
  <si>
    <t>Arguelles</t>
  </si>
  <si>
    <t>Sánchez</t>
  </si>
  <si>
    <t>AUSF65011694</t>
  </si>
  <si>
    <t>Independencia</t>
  </si>
  <si>
    <t>122 - A</t>
  </si>
  <si>
    <t>ISSTE</t>
  </si>
  <si>
    <t>San Luis de la Paz</t>
  </si>
  <si>
    <t>CA/13/2026</t>
  </si>
  <si>
    <t xml:space="preserve">Magdalena </t>
  </si>
  <si>
    <t>Rodríguez</t>
  </si>
  <si>
    <t>García</t>
  </si>
  <si>
    <t>ROGM720722CJ3</t>
  </si>
  <si>
    <t xml:space="preserve">San Miguel de Allende </t>
  </si>
  <si>
    <t>CA/14/2026</t>
  </si>
  <si>
    <t>Fernando Eugenio</t>
  </si>
  <si>
    <t>Montoya</t>
  </si>
  <si>
    <t>Macías</t>
  </si>
  <si>
    <t>MOMF6101256Q7</t>
  </si>
  <si>
    <t>Valle de Santiago</t>
  </si>
  <si>
    <t>CA/15/2026</t>
  </si>
  <si>
    <t xml:space="preserve">Julio César </t>
  </si>
  <si>
    <t>Ávila</t>
  </si>
  <si>
    <t>AIMJ7511279F1</t>
  </si>
  <si>
    <t>Yuriria</t>
  </si>
  <si>
    <t>CA/16/2026</t>
  </si>
  <si>
    <t>Ximcon, S.A. de .C.V.</t>
  </si>
  <si>
    <t>XIM100914AZ3</t>
  </si>
  <si>
    <t xml:space="preserve">Juventino Rosas </t>
  </si>
  <si>
    <t>Km. 10</t>
  </si>
  <si>
    <t>San Isidro</t>
  </si>
  <si>
    <t>C-01/2026</t>
  </si>
  <si>
    <r>
      <t xml:space="preserve">Artículo 7, fracción V, de la </t>
    </r>
    <r>
      <rPr>
        <i/>
        <sz val="10"/>
        <color indexed="8"/>
        <rFont val="Calibri"/>
        <family val="2"/>
      </rPr>
      <t>Ley de Contrataciones Públicas para el Estado de Guanajuato</t>
    </r>
    <r>
      <rPr>
        <sz val="10"/>
        <color indexed="8"/>
        <rFont val="Calibri"/>
        <family val="2"/>
      </rPr>
      <t xml:space="preserve">, toda vez que los servicios de consultoría están excluidos del ámbito de aplicación de dicha </t>
    </r>
    <r>
      <rPr>
        <i/>
        <sz val="10"/>
        <color indexed="8"/>
        <rFont val="Calibri"/>
        <family val="2"/>
      </rPr>
      <t>Ley</t>
    </r>
    <r>
      <rPr>
        <sz val="10"/>
        <color indexed="8"/>
        <rFont val="Calibri"/>
        <family val="2"/>
      </rPr>
      <t xml:space="preserve">.  </t>
    </r>
  </si>
  <si>
    <t>Servicios profesionales para asesorar legalmente y representar a este último en los procedimientos para dirimir conflictos o diferencias laborales promovidos en su contra</t>
  </si>
  <si>
    <t xml:space="preserve">Pérez y Puentes Abogados, S.C. </t>
  </si>
  <si>
    <t>PPA200124852</t>
  </si>
  <si>
    <t>Francisco I Madero</t>
  </si>
  <si>
    <t>Unidad Técnica Jurídica y de lo Contencioso Electoral</t>
  </si>
  <si>
    <t>C-02/2026</t>
  </si>
  <si>
    <r>
      <t xml:space="preserve">Artículo 7, fracción X, de la </t>
    </r>
    <r>
      <rPr>
        <i/>
        <sz val="10"/>
        <color rgb="FF000000"/>
        <rFont val="Calibri"/>
        <family val="2"/>
      </rPr>
      <t>Ley de Contrataciones Públicas para el Estado de Guanajuato</t>
    </r>
    <r>
      <rPr>
        <sz val="10"/>
        <color rgb="FF000000"/>
        <rFont val="Calibri"/>
        <family val="2"/>
      </rPr>
      <t xml:space="preserve">, toda vez que los servicios de alimentos están excluidos del ámbito de aplicación de dicha </t>
    </r>
    <r>
      <rPr>
        <i/>
        <sz val="10"/>
        <color rgb="FF000000"/>
        <rFont val="Calibri"/>
        <family val="2"/>
      </rPr>
      <t>Ley</t>
    </r>
    <r>
      <rPr>
        <sz val="10"/>
        <color rgb="FF000000"/>
        <rFont val="Calibri"/>
        <family val="2"/>
      </rPr>
      <t xml:space="preserve">.  </t>
    </r>
  </si>
  <si>
    <t>Servicio de alimentos en el comedor del edificio central del mismo.</t>
  </si>
  <si>
    <t xml:space="preserve">Alberto </t>
  </si>
  <si>
    <t>Galván</t>
  </si>
  <si>
    <t>Zavala</t>
  </si>
  <si>
    <t>GAZA760501RN1</t>
  </si>
  <si>
    <t>Maguey</t>
  </si>
  <si>
    <t>Manuel Leal</t>
  </si>
  <si>
    <t>Dirección de Servicio Profesional Electoral</t>
  </si>
  <si>
    <t>C-03/2026</t>
  </si>
  <si>
    <r>
      <t xml:space="preserve">Artículo 7, fracción V, de la </t>
    </r>
    <r>
      <rPr>
        <i/>
        <sz val="10"/>
        <color rgb="FF000000"/>
        <rFont val="Calibri"/>
        <family val="2"/>
      </rPr>
      <t>Ley de Contrataciones Públicas para el Estado de Guanajuato</t>
    </r>
    <r>
      <rPr>
        <sz val="10"/>
        <color rgb="FF000000"/>
        <rFont val="Calibri"/>
        <family val="2"/>
      </rPr>
      <t xml:space="preserve">, toda vez que los servicios de consultoría están excluidos del ámbito de aplicación de dicha </t>
    </r>
    <r>
      <rPr>
        <i/>
        <sz val="10"/>
        <color rgb="FF000000"/>
        <rFont val="Calibri"/>
        <family val="2"/>
      </rPr>
      <t>Ley</t>
    </r>
    <r>
      <rPr>
        <sz val="10"/>
        <color rgb="FF000000"/>
        <rFont val="Calibri"/>
        <family val="2"/>
      </rPr>
      <t xml:space="preserve">.  </t>
    </r>
  </si>
  <si>
    <t>Servicios profesionales para desarrollar una investigación especializada sobre la participación política de las mujeres y los retos que vienen para el próximo proceso electoral local. </t>
  </si>
  <si>
    <t>Vanessa</t>
  </si>
  <si>
    <t>Cervantes</t>
  </si>
  <si>
    <t>Gongora</t>
  </si>
  <si>
    <t>GOCV8203159S1</t>
  </si>
  <si>
    <t>Camino Cajones la Trinidad</t>
  </si>
  <si>
    <t>Cajones</t>
  </si>
  <si>
    <t>Unidad Técnica de Igualdad de Género y No discriminación</t>
  </si>
  <si>
    <t>C-04/2026</t>
  </si>
  <si>
    <t>Servicio especializado que establezca y ejecute las actividades necesarias para la construcción de un banco de reactivos, así como el diseño, ensamble, operación, aplicación y emisión de resultados para el proceso de evaluación, con el fin de integrar los consejos distritales y municipales electorales del Proceso Electoral 2026-2027.</t>
  </si>
  <si>
    <t>Centro Nacional de Evaluación para la Educación Superior, A.C.</t>
  </si>
  <si>
    <t>CNE940509K59</t>
  </si>
  <si>
    <t>Camino al Desierto de los Leones</t>
  </si>
  <si>
    <t>San Angel</t>
  </si>
  <si>
    <t>Alcaldía Álvaro Obregón</t>
  </si>
  <si>
    <t>01000</t>
  </si>
  <si>
    <t>Dirección de Organización Electoral</t>
  </si>
  <si>
    <t>Servicio especializado que establezca y ejecute las actividades necesarias para la construcción de un banco de reactivos, así como el diseño, ensamble, operación, aplicación y emisión de resultados para el proceso de evaluación, con el fin de integrar los consejos distritales y municipales electorales del Proceso Electoral 2026-2027</t>
  </si>
  <si>
    <t>C-05/2026</t>
  </si>
  <si>
    <t>Servicios profesionales especializados en traducción e interpretación.</t>
  </si>
  <si>
    <t>Intersign LSM, S.A.S. de C.V.</t>
  </si>
  <si>
    <t>LS240109IN9</t>
  </si>
  <si>
    <t>Las Rosas</t>
  </si>
  <si>
    <t>Gavia de Rionda</t>
  </si>
  <si>
    <t>Romita</t>
  </si>
  <si>
    <t>C-06/2026</t>
  </si>
  <si>
    <t>Servicios profesionales para el análisis comparando de las elecciones judiciales locales: implicaciones operativas y riesgos para el proceso electoral local 2026-2027.</t>
  </si>
  <si>
    <t>Said</t>
  </si>
  <si>
    <t>Quintana</t>
  </si>
  <si>
    <t>HEQS741114VD5</t>
  </si>
  <si>
    <t xml:space="preserve">Jacarandas </t>
  </si>
  <si>
    <t>La perla</t>
  </si>
  <si>
    <t>Nezahualcóyotl</t>
  </si>
  <si>
    <t>AD 01/2026</t>
  </si>
  <si>
    <t>Artículos 27 y 48, fracción I, inciso d), de la Ley de Contrataciones Públicas para el Estado de Guanajuato; 73, fracción II, de la Ley del Presupuesto General de Egresos del Estado de Guanajuato para el ejercicio fiscal de 2026; y 55, fracción II del Reglamento en materia de contrataciones públicas del Instituto Electoral del Estado de Guanajuato.</t>
  </si>
  <si>
    <t>Contratación de los servicios, de la renovación de Licenciamiento Microsoft 365.</t>
  </si>
  <si>
    <t>Grupo Siayec, S.A. de C.V.</t>
  </si>
  <si>
    <t>GSl9211132TA</t>
  </si>
  <si>
    <t>Xola</t>
  </si>
  <si>
    <t>Narvarte Poniente</t>
  </si>
  <si>
    <t>Alcaldía Benito Juárez</t>
  </si>
  <si>
    <t>Unidad Técnica de Sistemas de Información y Telecomunicaciones</t>
  </si>
  <si>
    <t xml:space="preserve">Contratación de los servicios, de la renovación de Licenciamiento Microsoft 365. </t>
  </si>
  <si>
    <t>AD 02/2026</t>
  </si>
  <si>
    <t>Contratación para la adquisición de módulos de memorias RAM</t>
  </si>
  <si>
    <t>PREFS, S.A. de C.V.</t>
  </si>
  <si>
    <t>PRE1604275U4</t>
  </si>
  <si>
    <t>Guatemala</t>
  </si>
  <si>
    <t>Tabachines</t>
  </si>
  <si>
    <t>Contratación para adquisición de módulos de memorias RAM</t>
  </si>
  <si>
    <t>AD 03/2026</t>
  </si>
  <si>
    <t>Contrato relativo a adquisición de discos duros SSD</t>
  </si>
  <si>
    <t>Tecnoprogramación Humana Especializada en Sistemas Operativos, S.A. de C.V.</t>
  </si>
  <si>
    <t>THE8701087R8</t>
  </si>
  <si>
    <t xml:space="preserve">Paseo de la Reforma </t>
  </si>
  <si>
    <t>Loma de Palo Alto</t>
  </si>
  <si>
    <t>Cuajimalpa de Morelos</t>
  </si>
  <si>
    <t>AD 04/2026</t>
  </si>
  <si>
    <t>Contrato relativo a adquisición de módulos de memorias RAM</t>
  </si>
  <si>
    <t xml:space="preserve">Dinámica del Centro, S.A. de C.V. </t>
  </si>
  <si>
    <t>DCE101123P70</t>
  </si>
  <si>
    <t>General Francisco Villa norte</t>
  </si>
  <si>
    <t>Parque Industrial Salitrillo</t>
  </si>
  <si>
    <t>AD 05/2026</t>
  </si>
  <si>
    <t>Contrato relativo a adquisición de equipos de cómputo</t>
  </si>
  <si>
    <t>Telecomunicaciones Modernas, S.A. de C.V.</t>
  </si>
  <si>
    <t>TMO840813SUA</t>
  </si>
  <si>
    <t xml:space="preserve">Sierra del Laurel </t>
  </si>
  <si>
    <t>Bosques del Prado Norte</t>
  </si>
  <si>
    <t>AD 06/2026</t>
  </si>
  <si>
    <t>Contrato relativo a adquisición de enfriadores de aire</t>
  </si>
  <si>
    <t>AD 07/2026</t>
  </si>
  <si>
    <t>Contrato relativo a adquisición de material eléctrico</t>
  </si>
  <si>
    <t>Erika del Rocio</t>
  </si>
  <si>
    <t>Castillo</t>
  </si>
  <si>
    <t>Ortiz</t>
  </si>
  <si>
    <t>CAOE850810EW4</t>
  </si>
  <si>
    <t>Villa Comonfort</t>
  </si>
  <si>
    <t>Villas de Guanajuato</t>
  </si>
  <si>
    <t>AD 08/2026</t>
  </si>
  <si>
    <t>J Ascencio</t>
  </si>
  <si>
    <t>Salazar</t>
  </si>
  <si>
    <t>Ramírez</t>
  </si>
  <si>
    <t>SARJ7309058T9</t>
  </si>
  <si>
    <t xml:space="preserve">Paseo San Joaquín </t>
  </si>
  <si>
    <t>Quinta San Joaquín</t>
  </si>
  <si>
    <t>C-07/2026</t>
  </si>
  <si>
    <t>Servicios para el manejo de redes sociales para el desarrollo e implementación de la estrategia digital de voto guanajuatense residente en el extranjero.</t>
  </si>
  <si>
    <t>Gipsy Irene</t>
  </si>
  <si>
    <t xml:space="preserve">Rivera </t>
  </si>
  <si>
    <t>RIHG9306131NA</t>
  </si>
  <si>
    <t>Oviedo</t>
  </si>
  <si>
    <t>613B</t>
  </si>
  <si>
    <t>Lomas Vista Hermosa Sur</t>
  </si>
  <si>
    <t>Unidad Técnica del Voto de los Guanajuatenses Residentes en el Extranjero</t>
  </si>
  <si>
    <t>C-08/2026</t>
  </si>
  <si>
    <t>Servicio integral de diseño, desarrollo y producción de concepto creativo para la campaña de Comunicación y difusión del Proceso Electoral Local 2026 –2027 para la promoción del voto por parte del Instituto Electoral del Estado de Guanajuato</t>
  </si>
  <si>
    <t>3 HÉLICE S.A. de C.V.</t>
  </si>
  <si>
    <t>THE150902T49</t>
  </si>
  <si>
    <t>Elefante</t>
  </si>
  <si>
    <t>Actipan</t>
  </si>
  <si>
    <t>Coordinación de Comunicación y Difusión</t>
  </si>
  <si>
    <t>C-09/2026</t>
  </si>
  <si>
    <t>Servicio de administración de inversión digital en redes sociales institucionales específicamente servicio de administración y gestión de inversión digital para redes sociales institucionales</t>
  </si>
  <si>
    <t>REED MULTIMEDIA, S. DE R.L. DE C.V.</t>
  </si>
  <si>
    <t>RMU061212CRA</t>
  </si>
  <si>
    <t>Campestre</t>
  </si>
  <si>
    <t>Cañada del Refugio</t>
  </si>
  <si>
    <t xml:space="preserve">Mario Gilberto </t>
  </si>
  <si>
    <t>Juan Plablo Sánchez Padilla</t>
  </si>
  <si>
    <t>SAPJ79040578A</t>
  </si>
  <si>
    <t>Abdiel Ahiezer Cruz Espinoza</t>
  </si>
  <si>
    <t>CUEA901226H36</t>
  </si>
  <si>
    <t xml:space="preserve">Triara.COM, S.A. DE C.V. </t>
  </si>
  <si>
    <t>TCO0009128J1</t>
  </si>
  <si>
    <t>Nitidata León, S.A. de C.V.</t>
  </si>
  <si>
    <t>NLE950610ID5</t>
  </si>
  <si>
    <t>Proveeduría de Productos y Servicios de México, S.A. de C.V.</t>
  </si>
  <si>
    <t>PPS090331MD3</t>
  </si>
  <si>
    <t>Harga Soluciones de Ingeniería en Tecnología, S.A. de C.V.</t>
  </si>
  <si>
    <t>HSI1507022D5</t>
  </si>
  <si>
    <t>Axis Metrica, S.A. de C.V.</t>
  </si>
  <si>
    <t>AME230529AS6</t>
  </si>
  <si>
    <t>Blue Cactus México</t>
  </si>
  <si>
    <t>XAXX010101000</t>
  </si>
  <si>
    <t>Dagotechnology, S.A. de C.V.</t>
  </si>
  <si>
    <t>DAG200717REA</t>
  </si>
  <si>
    <t>Parabola Estudios, S.A. de C.V.</t>
  </si>
  <si>
    <t>PES121109MN7</t>
  </si>
  <si>
    <t>Alejandro Orozco Juárez</t>
  </si>
  <si>
    <t>OOJA8410269G6</t>
  </si>
  <si>
    <t xml:space="preserve">R8 Infinity Group S.A. de C.V. </t>
  </si>
  <si>
    <t>RIG130315UD5</t>
  </si>
  <si>
    <t>Servicios Cinematograficos Sotomayor, S.A. de C.V.</t>
  </si>
  <si>
    <t>SCS951222MWA</t>
  </si>
  <si>
    <t>Sound Speed S. de R.L. de C.V.</t>
  </si>
  <si>
    <t>SSP180822IM8</t>
  </si>
  <si>
    <t>Reed Multimedia, S. DE R.L. DE C.V.</t>
  </si>
  <si>
    <t>Gipsy Irene Rivera  Hernández</t>
  </si>
  <si>
    <t>Irma Gómez Cazares</t>
  </si>
  <si>
    <t>GOCI820323EM0</t>
  </si>
  <si>
    <t>Isela María</t>
  </si>
  <si>
    <t>Araceli</t>
  </si>
  <si>
    <t>Palos</t>
  </si>
  <si>
    <t>Mario Gilberto</t>
  </si>
  <si>
    <t>Peña</t>
  </si>
  <si>
    <t>Juan Carlos</t>
  </si>
  <si>
    <t>Quezada</t>
  </si>
  <si>
    <t>Ma.Carmen</t>
  </si>
  <si>
    <t>Luis Arturo</t>
  </si>
  <si>
    <t>Magdalena</t>
  </si>
  <si>
    <t>Julio César</t>
  </si>
  <si>
    <t>Alberto</t>
  </si>
  <si>
    <t>Irma</t>
  </si>
  <si>
    <t>Gómez</t>
  </si>
  <si>
    <t>Cazares</t>
  </si>
  <si>
    <t>Existen celdas vacías dentro del formato, ya que no se  genero información al respecto. Los montos se refieren al  total de la vigencia del contrato. Asimismo, se realizó la versión pública de algunos anexos, ya que contienen datos personales que deben de clasificarse de confidencial mismo que determinó el Comité de Transparencia en la resolución CT/029/2026 https://bit.ly/4yr4vrU</t>
  </si>
  <si>
    <t>Existen celdas vacías dentro del formato, ya que no se  genero información al respecto. Los montos se refieren al  total de la vigencia del contrato. Asimismo, se realizó la versión pública de algunos anexos, ya que contienen datos personales que deben de clasificarse de confidencial mismo que determinó el Comité de Transparencia en la resolución CT/029/2026 https://bit.ly/4yr4vrU
No se registra el nombre del beneficiario Final de conformidad con el IEM México 2018 criterio 24.7 que establece “no hay una obligación general de que las sociedades mercantiles o los registros mercantiles obtengan información del beneficiario final, y en consecuencia, no hay obligación de mantenerla actualizada” y con el criterio 24.8 que establece que “no hay disposiciones específicas que requieran que las sociedades mercantiles cooperen con las autoridades competentes en la determinación del beneficiario final”.</t>
  </si>
  <si>
    <t>Existen celdas vacías dentro del formato, ya que no se genero información al respecto. Los montos se refieren al total de la vigencia del contrato. Asimismo, se realizó la versión pública de algunos anexos, ya que contienen datos personales que deben de clasificarse de confidencial mismo que determinó el Comité de Transparencia en la resolución CT/015/2026 https://bit.ly/4vUvw5x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</si>
</sst>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indexed="8"/>
      <name val="Aptos Narrow"/>
      <family val="2"/>
      <scheme val="minor"/>
    </font>
    <font>
      <b/>
      <sz val="11"/>
      <color indexed="9"/>
      <name val="Arial"/>
      <family val="2"/>
    </font>
    <font>
      <sz val="10"/>
      <color indexed="8"/>
      <name val="Arial"/>
      <family val="2"/>
    </font>
    <font>
      <sz val="11"/>
      <color rgb="FF000000"/>
      <name val="Aptos Narrow"/>
      <family val="2"/>
      <scheme val="minor"/>
    </font>
    <font>
      <sz val="10"/>
      <color indexed="8"/>
      <name val="Aptos Narrow"/>
      <family val="2"/>
      <scheme val="minor"/>
    </font>
    <font>
      <sz val="10"/>
      <color indexed="8"/>
      <name val="Calibri"/>
      <family val="2"/>
    </font>
    <font>
      <i/>
      <sz val="10"/>
      <color indexed="8"/>
      <name val="Calibri"/>
      <family val="2"/>
    </font>
    <font>
      <sz val="10"/>
      <color rgb="FF000000"/>
      <name val="Calibri"/>
      <family val="2"/>
    </font>
    <font>
      <i/>
      <sz val="10"/>
      <color rgb="FF000000"/>
      <name val="Calibri"/>
      <family val="2"/>
    </font>
    <font>
      <sz val="10"/>
      <color indexed="8"/>
      <name val="Arial"/>
      <family val="2"/>
    </font>
    <font>
      <sz val="12"/>
      <color theme="1"/>
      <name val="Aptos"/>
      <family val="2"/>
    </font>
    <font>
      <u/>
      <sz val="11"/>
      <color theme="10"/>
      <name val="Aptos Narrow"/>
      <family val="2"/>
      <scheme val="minor"/>
    </font>
    <font>
      <sz val="11"/>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11" fillId="0" borderId="0" applyNumberFormat="0" applyFill="0" applyBorder="0" applyAlignment="0" applyProtection="0"/>
  </cellStyleXfs>
  <cellXfs count="4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left" vertical="center"/>
    </xf>
    <xf numFmtId="14" fontId="0" fillId="0" borderId="0" xfId="0" applyNumberFormat="1" applyAlignment="1">
      <alignment horizontal="left" vertical="center"/>
    </xf>
    <xf numFmtId="0" fontId="3" fillId="0" borderId="0" xfId="0" applyFont="1" applyAlignment="1">
      <alignment horizontal="left" vertical="center"/>
    </xf>
    <xf numFmtId="0" fontId="0" fillId="0" borderId="0" xfId="0" applyAlignment="1">
      <alignment vertical="center"/>
    </xf>
    <xf numFmtId="0" fontId="0" fillId="0" borderId="0" xfId="0" applyAlignment="1">
      <alignment horizontal="justify" vertical="center"/>
    </xf>
    <xf numFmtId="0" fontId="0" fillId="0" borderId="0" xfId="0" applyAlignment="1">
      <alignment horizontal="right" vertical="center"/>
    </xf>
    <xf numFmtId="0" fontId="3" fillId="0" borderId="0" xfId="0" applyFont="1" applyAlignment="1">
      <alignment vertical="center"/>
    </xf>
    <xf numFmtId="0" fontId="4" fillId="0" borderId="0" xfId="0" applyFont="1" applyAlignment="1">
      <alignment horizontal="left" vertical="center"/>
    </xf>
    <xf numFmtId="0" fontId="3" fillId="0" borderId="0" xfId="0" applyFont="1"/>
    <xf numFmtId="0" fontId="3" fillId="0" borderId="0" xfId="0" applyFont="1" applyAlignment="1">
      <alignment horizontal="right" vertical="center"/>
    </xf>
    <xf numFmtId="14" fontId="0" fillId="0" borderId="0" xfId="0" applyNumberFormat="1" applyAlignment="1">
      <alignment horizontal="right" vertical="center"/>
    </xf>
    <xf numFmtId="14" fontId="0" fillId="0" borderId="0" xfId="0" applyNumberFormat="1" applyAlignment="1">
      <alignment vertical="center"/>
    </xf>
    <xf numFmtId="2" fontId="0" fillId="0" borderId="0" xfId="0" applyNumberFormat="1" applyAlignment="1">
      <alignment vertical="center"/>
    </xf>
    <xf numFmtId="0" fontId="0" fillId="0" borderId="0" xfId="0" applyAlignment="1">
      <alignment horizontal="center" vertical="center"/>
    </xf>
    <xf numFmtId="0" fontId="0" fillId="0" borderId="0" xfId="0" applyAlignment="1">
      <alignment vertical="center" wrapText="1"/>
    </xf>
    <xf numFmtId="0" fontId="3" fillId="0" borderId="0" xfId="0" applyFont="1" applyAlignment="1">
      <alignment horizontal="right"/>
    </xf>
    <xf numFmtId="0" fontId="5" fillId="0" borderId="0" xfId="0" applyFont="1" applyAlignment="1">
      <alignment horizontal="justify" vertical="top"/>
    </xf>
    <xf numFmtId="0" fontId="7" fillId="0" borderId="0" xfId="0" applyFont="1" applyAlignment="1">
      <alignment horizontal="justify" vertical="top"/>
    </xf>
    <xf numFmtId="0" fontId="3" fillId="0" borderId="0" xfId="0" applyFont="1" applyAlignment="1">
      <alignment vertical="center" wrapText="1"/>
    </xf>
    <xf numFmtId="14" fontId="3" fillId="0" borderId="0" xfId="0" applyNumberFormat="1" applyFont="1" applyAlignment="1">
      <alignment horizontal="right" vertical="center"/>
    </xf>
    <xf numFmtId="14" fontId="3" fillId="0" borderId="0" xfId="0" applyNumberFormat="1" applyFont="1" applyAlignment="1">
      <alignment vertical="center"/>
    </xf>
    <xf numFmtId="0" fontId="3" fillId="0" borderId="0" xfId="0" applyFont="1" applyAlignment="1">
      <alignment horizontal="center" vertical="center"/>
    </xf>
    <xf numFmtId="4" fontId="3" fillId="0" borderId="0" xfId="0" applyNumberFormat="1" applyFont="1" applyAlignment="1">
      <alignment vertical="center"/>
    </xf>
    <xf numFmtId="0" fontId="3" fillId="0" borderId="0" xfId="0" quotePrefix="1" applyFont="1" applyAlignment="1">
      <alignment horizontal="right" vertical="center"/>
    </xf>
    <xf numFmtId="0" fontId="9" fillId="0" borderId="0" xfId="0" applyFont="1"/>
    <xf numFmtId="0" fontId="5" fillId="0" borderId="0" xfId="0" applyFont="1"/>
    <xf numFmtId="0" fontId="4" fillId="0" borderId="0" xfId="0" applyFont="1"/>
    <xf numFmtId="0" fontId="3" fillId="0" borderId="0" xfId="0" applyFont="1" applyAlignment="1">
      <alignment horizontal="left"/>
    </xf>
    <xf numFmtId="0" fontId="3" fillId="0" borderId="0" xfId="0" applyFont="1" applyAlignment="1">
      <alignment vertical="top"/>
    </xf>
    <xf numFmtId="0" fontId="10" fillId="0" borderId="0" xfId="0" applyFont="1" applyAlignment="1">
      <alignment vertical="center"/>
    </xf>
    <xf numFmtId="0" fontId="7" fillId="0" borderId="0" xfId="0" applyFont="1"/>
    <xf numFmtId="0" fontId="1" fillId="2" borderId="2" xfId="0" applyFont="1" applyFill="1" applyBorder="1" applyAlignment="1">
      <alignment horizontal="center" wrapText="1"/>
    </xf>
    <xf numFmtId="0" fontId="0" fillId="0" borderId="0" xfId="0" applyAlignment="1">
      <alignment horizontal="right" wrapText="1"/>
    </xf>
    <xf numFmtId="0" fontId="0" fillId="0" borderId="0" xfId="0" applyAlignment="1">
      <alignment horizontal="right" vertical="center" wrapText="1"/>
    </xf>
    <xf numFmtId="0" fontId="0" fillId="3" borderId="0" xfId="0" applyFill="1" applyAlignment="1">
      <alignment horizontal="right" wrapText="1"/>
    </xf>
    <xf numFmtId="0" fontId="11" fillId="0" borderId="0" xfId="1"/>
    <xf numFmtId="0" fontId="11" fillId="0" borderId="0" xfId="1" applyAlignment="1">
      <alignment vertical="center"/>
    </xf>
    <xf numFmtId="0" fontId="11" fillId="0" borderId="0" xfId="1" applyBorder="1" applyAlignment="1">
      <alignment vertical="center"/>
    </xf>
    <xf numFmtId="0" fontId="12" fillId="0" borderId="0" xfId="0" applyFont="1"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ieeg-my.sharepoint.com/:b:/g/personal/transparencia_ieeg_org_mx/IQAELzMzKlPjRq319GOU3tDgAQTq-uY0lY-nOuGBtOTQJho?e=zgg7g2" TargetMode="External"/><Relationship Id="rId18" Type="http://schemas.openxmlformats.org/officeDocument/2006/relationships/hyperlink" Target="https://ieeg-my.sharepoint.com/:b:/g/personal/transparencia_ieeg_org_mx/IQDgTXOJWWYCQKOX4eGDi_RpATJldoxHOTTbXPSibohpKSU?e=KqCI2h" TargetMode="External"/><Relationship Id="rId26" Type="http://schemas.openxmlformats.org/officeDocument/2006/relationships/hyperlink" Target="https://ieeg-my.sharepoint.com/:b:/g/personal/transparencia_ieeg_org_mx/IQANRKE0zntrRYx1ur--U8TQATKlsPBjAAGRqbUt1JQsgbc?e=6tAaAc" TargetMode="External"/><Relationship Id="rId39" Type="http://schemas.openxmlformats.org/officeDocument/2006/relationships/hyperlink" Target="https://ieeg-my.sharepoint.com/:b:/g/personal/transparencia_ieeg_org_mx/IQDDtLr9IMKaT53tBI0WYBOpAY0x8e1BnIzUKcqGPf1n_po?e=FQLFNa" TargetMode="External"/><Relationship Id="rId21" Type="http://schemas.openxmlformats.org/officeDocument/2006/relationships/hyperlink" Target="https://ieeg-my.sharepoint.com/:b:/g/personal/transparencia_ieeg_org_mx/IQAmdmMheZ0YTKCWRVxLuaccAdWBkZG5t5chEP_hbIgNOj4?e=ubeSch" TargetMode="External"/><Relationship Id="rId34" Type="http://schemas.openxmlformats.org/officeDocument/2006/relationships/hyperlink" Target="https://ieeg-my.sharepoint.com/:b:/g/personal/transparencia_ieeg_org_mx/IQDRbxGU0jgQSo5P1IcLTIHPAab6_IqAQAEgvLgix9SWxzs?e=gbBcbi" TargetMode="External"/><Relationship Id="rId7" Type="http://schemas.openxmlformats.org/officeDocument/2006/relationships/hyperlink" Target="https://ieeg-my.sharepoint.com/:b:/g/personal/transparencia_ieeg_org_mx/IQC7GuBXMpvRTonfctLOuuyzATcWffC78Z816YIO749oUOE?e=BoMRnA" TargetMode="External"/><Relationship Id="rId12" Type="http://schemas.openxmlformats.org/officeDocument/2006/relationships/hyperlink" Target="https://ieeg-my.sharepoint.com/:b:/g/personal/transparencia_ieeg_org_mx/IQBkBVi6aQyiS4zqo3KjnuCoAeDkBe9aN89sZV33ILn2n2w?e=BgXwRi" TargetMode="External"/><Relationship Id="rId17" Type="http://schemas.openxmlformats.org/officeDocument/2006/relationships/hyperlink" Target="https://ieeg-my.sharepoint.com/:b:/g/personal/transparencia_ieeg_org_mx/IQDCUDkMDUngR4k9jJ6G_J8JAbf1ijby1802qlUiLB5E1bE?e=BM1Ig1" TargetMode="External"/><Relationship Id="rId25" Type="http://schemas.openxmlformats.org/officeDocument/2006/relationships/hyperlink" Target="https://ieeg-my.sharepoint.com/:b:/g/personal/transparencia_ieeg_org_mx/IQDwj_9oLBjZT7ZdVjFWtyYoAZN6DcUQm0Az8yyfagtN4JE?e=TJPngp" TargetMode="External"/><Relationship Id="rId33" Type="http://schemas.openxmlformats.org/officeDocument/2006/relationships/hyperlink" Target="https://ieeg-my.sharepoint.com/:b:/g/personal/transparencia_ieeg_org_mx/IQDHtnSkBaw-QaM01LKr5_vNAQTPvQ7L5Z10ERJ4URhTDbU?e=u127oi" TargetMode="External"/><Relationship Id="rId38" Type="http://schemas.openxmlformats.org/officeDocument/2006/relationships/hyperlink" Target="https://ieeg-my.sharepoint.com/:b:/g/personal/transparencia_ieeg_org_mx/IQA-aFiFkiw1R6Ek1cdVzRegAd1Od9MHzhc3vPHRyIbm-uw?e=r0mewA" TargetMode="External"/><Relationship Id="rId2" Type="http://schemas.openxmlformats.org/officeDocument/2006/relationships/hyperlink" Target="https://ieeg-my.sharepoint.com/:b:/g/personal/transparencia_ieeg_org_mx/IQCk26MlmxYeQ6uztlp3DZkwAfFGB6GrJto_8lDsXS1r-c0?e=xxqSCB" TargetMode="External"/><Relationship Id="rId16" Type="http://schemas.openxmlformats.org/officeDocument/2006/relationships/hyperlink" Target="https://ieeg-my.sharepoint.com/:b:/g/personal/transparencia_ieeg_org_mx/IQDADdh5eyVhQbaeZcp6L84gARJVqxBxnCeywjdnunhxXHE?e=LZzXQE" TargetMode="External"/><Relationship Id="rId20" Type="http://schemas.openxmlformats.org/officeDocument/2006/relationships/hyperlink" Target="https://ieeg-my.sharepoint.com/:b:/g/personal/transparencia_ieeg_org_mx/IQBhbnT4gdhSSLtIcP57_ggsAdRb60qkTQ-mTNXvbLm_3FY?e=USYKRH" TargetMode="External"/><Relationship Id="rId29" Type="http://schemas.openxmlformats.org/officeDocument/2006/relationships/hyperlink" Target="https://ieeg-my.sharepoint.com/:b:/g/personal/transparencia_ieeg_org_mx/IQD6icaGsgPXSahT9RtV8AjQATe6FGGmxu9NdUI9TH_K8h4?e=73fYoP" TargetMode="External"/><Relationship Id="rId1" Type="http://schemas.openxmlformats.org/officeDocument/2006/relationships/hyperlink" Target="https://ieeg-my.sharepoint.com/:b:/g/personal/transparencia_ieeg_org_mx/IQC0929GZQjNTaSVgwuf4P8oATeEkKbN15Ei8068H0V_r9k?e=Q6D00r" TargetMode="External"/><Relationship Id="rId6" Type="http://schemas.openxmlformats.org/officeDocument/2006/relationships/hyperlink" Target="https://ieeg-my.sharepoint.com/:b:/g/personal/transparencia_ieeg_org_mx/IQDpeNeGObUVQIwExZwi0k5hAT0zx9FIodxgJVuYFEvc7VA?e=vkyMwP" TargetMode="External"/><Relationship Id="rId11" Type="http://schemas.openxmlformats.org/officeDocument/2006/relationships/hyperlink" Target="https://ieeg-my.sharepoint.com/:b:/g/personal/transparencia_ieeg_org_mx/IQDmg0ypw3XqQJA17CyUO6IhAY2zifKtwe-EcZQRfl5Oc_U?e=cFgewI" TargetMode="External"/><Relationship Id="rId24" Type="http://schemas.openxmlformats.org/officeDocument/2006/relationships/hyperlink" Target="https://ieeg-my.sharepoint.com/:b:/g/personal/transparencia_ieeg_org_mx/IQCoBar_Ik89SJGZW0dfSYDDAbfGDRVsvUaCbefHtL60aMo?e=OucceS" TargetMode="External"/><Relationship Id="rId32" Type="http://schemas.openxmlformats.org/officeDocument/2006/relationships/hyperlink" Target="https://ieeg-my.sharepoint.com/:b:/g/personal/transparencia_ieeg_org_mx/IQBecKbs65JuQKKtlYMN_9m2ARiS8IjV92rfaQbSxvSGj_I?e=Z9uhcd" TargetMode="External"/><Relationship Id="rId37" Type="http://schemas.openxmlformats.org/officeDocument/2006/relationships/hyperlink" Target="https://ieeg-my.sharepoint.com/:b:/g/personal/transparencia_ieeg_org_mx/IQCdIrUORENmT6KAZSuH4ZVCAYOVsrnH-4Lds-4aYa9-9E4?e=9E2fcw" TargetMode="External"/><Relationship Id="rId5" Type="http://schemas.openxmlformats.org/officeDocument/2006/relationships/hyperlink" Target="https://ieeg-my.sharepoint.com/:b:/g/personal/transparencia_ieeg_org_mx/IQDpeNeGObUVQIwExZwi0k5hAT0zx9FIodxgJVuYFEvc7VA?e=vkyMwP" TargetMode="External"/><Relationship Id="rId15" Type="http://schemas.openxmlformats.org/officeDocument/2006/relationships/hyperlink" Target="https://ieeg-my.sharepoint.com/:b:/g/personal/transparencia_ieeg_org_mx/IQDkJyeKhhzGT7UdeI_9Uc5pAVnCdbCCZzNHyR2KEsdVoCM?e=OJyNw8" TargetMode="External"/><Relationship Id="rId23" Type="http://schemas.openxmlformats.org/officeDocument/2006/relationships/hyperlink" Target="https://ieeg-my.sharepoint.com/:b:/g/personal/transparencia_ieeg_org_mx/IQDf2JFpVGPJSp6PkvHZAEIbAbp9l8NSfi1g_6QwZWZvLpo?e=QIRfhd" TargetMode="External"/><Relationship Id="rId28" Type="http://schemas.openxmlformats.org/officeDocument/2006/relationships/hyperlink" Target="https://ieeg-my.sharepoint.com/:b:/g/personal/transparencia_ieeg_org_mx/IQAP6POewCXqRY3V9nTwdcVgAStYCwJxZx0x6D6go-8T_-E?e=JCWk3r" TargetMode="External"/><Relationship Id="rId36" Type="http://schemas.openxmlformats.org/officeDocument/2006/relationships/hyperlink" Target="https://ieeg-my.sharepoint.com/:b:/g/personal/transparencia_ieeg_org_mx/IQAjBYhkmUUFRIAwW6ra1PqSAeHKWcqU2tF3YGVptzBTh2M?e=HhhX19" TargetMode="External"/><Relationship Id="rId10" Type="http://schemas.openxmlformats.org/officeDocument/2006/relationships/hyperlink" Target="https://ieeg-my.sharepoint.com/:b:/g/personal/transparencia_ieeg_org_mx/IQBk-4YnrRTUSKfFLkZrr1NlASVhUz2aZgXeeoAjDOwLCEI?e=U7zni1" TargetMode="External"/><Relationship Id="rId19" Type="http://schemas.openxmlformats.org/officeDocument/2006/relationships/hyperlink" Target="https://ieeg-my.sharepoint.com/:b:/g/personal/transparencia_ieeg_org_mx/IQA07MUEVw02S70GhFZ66AKqAT3hutrqpXte0_IOYrWaWKc?e=BTuya4" TargetMode="External"/><Relationship Id="rId31" Type="http://schemas.openxmlformats.org/officeDocument/2006/relationships/hyperlink" Target="https://ieeg-my.sharepoint.com/:b:/g/personal/transparencia_ieeg_org_mx/IQDbXcDEX3EPTJ72Gbitu0n_AdhBMVpmufBW1rKf1QQGFhU?e=4xmriw" TargetMode="External"/><Relationship Id="rId4" Type="http://schemas.openxmlformats.org/officeDocument/2006/relationships/hyperlink" Target="https://ieeg-my.sharepoint.com/:b:/g/personal/transparencia_ieeg_org_mx/IQB7_G1Z_FTLSJwzxpsm1PdEAcyaFCj8ESwv10Rl6hlENE8?e=uDIaoE" TargetMode="External"/><Relationship Id="rId9" Type="http://schemas.openxmlformats.org/officeDocument/2006/relationships/hyperlink" Target="https://ieeg-my.sharepoint.com/:b:/g/personal/transparencia_ieeg_org_mx/IQCeh_CWo7IUT7pKfBOfYtCCAUBZTCHdmo_wJjG7bkf5YXY?e=JrpudY" TargetMode="External"/><Relationship Id="rId14" Type="http://schemas.openxmlformats.org/officeDocument/2006/relationships/hyperlink" Target="https://ieeg-my.sharepoint.com/:b:/g/personal/transparencia_ieeg_org_mx/IQAX6FYOyIdTQYU9Q52Vc-NDAaCslbnR01rvm8eoqq2rZYA?e=lttoh2" TargetMode="External"/><Relationship Id="rId22" Type="http://schemas.openxmlformats.org/officeDocument/2006/relationships/hyperlink" Target="https://ieeg-my.sharepoint.com/:b:/g/personal/transparencia_ieeg_org_mx/IQBoOWAl0KWlT4CoDmtUN9XuAfz9Umg1T-PKM6GcJ-84Fm4?e=gPk3gM" TargetMode="External"/><Relationship Id="rId27" Type="http://schemas.openxmlformats.org/officeDocument/2006/relationships/hyperlink" Target="https://ieeg-my.sharepoint.com/:b:/g/personal/transparencia_ieeg_org_mx/IQAP6POewCXqRY3V9nTwdcVgAStYCwJxZx0x6D6go-8T_-E?e=XjbY6y" TargetMode="External"/><Relationship Id="rId30" Type="http://schemas.openxmlformats.org/officeDocument/2006/relationships/hyperlink" Target="https://ieeg-my.sharepoint.com/:b:/g/personal/transparencia_ieeg_org_mx/IQC_E9DMq4WZSq8ToBAe3a2SAUvP_bU5XhxEi041dmu6w9E?e=RMMco8" TargetMode="External"/><Relationship Id="rId35" Type="http://schemas.openxmlformats.org/officeDocument/2006/relationships/hyperlink" Target="https://ieeg-my.sharepoint.com/:b:/g/personal/transparencia_ieeg_org_mx/IQCtE8Qfa-ZORrZQ5V2Y3GbTAZ20Q-Mpp_ZXqhmYrMW8v2k?e=q68aFQ" TargetMode="External"/><Relationship Id="rId8" Type="http://schemas.openxmlformats.org/officeDocument/2006/relationships/hyperlink" Target="https://ieeg-my.sharepoint.com/:b:/g/personal/transparencia_ieeg_org_mx/IQDt11B60SLGRIKDdC3rQHxeAZSWwetNesvVeciQD2Oncbs?e=nFPaB9" TargetMode="External"/><Relationship Id="rId3" Type="http://schemas.openxmlformats.org/officeDocument/2006/relationships/hyperlink" Target="https://ieeg-my.sharepoint.com/:b:/g/personal/transparencia_ieeg_org_mx/IQDn1ne1m6WTTajHj5cB2APnAc3ZNyYRVEFxTMkxeJfhLwM?e=zX3Af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40"/>
  <sheetViews>
    <sheetView tabSelected="1" topLeftCell="A2" zoomScaleNormal="100"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customWidth="1"/>
    <col min="29" max="29" width="108.85546875" customWidth="1"/>
    <col min="30" max="30" width="78.28515625" customWidth="1"/>
    <col min="31" max="31" width="72.42578125" customWidth="1"/>
    <col min="32" max="32" width="69.7109375" customWidth="1"/>
    <col min="33" max="33" width="79.28515625" customWidth="1"/>
    <col min="34" max="34" width="83.28515625" customWidth="1"/>
    <col min="35" max="35" width="77.7109375" customWidth="1"/>
    <col min="36" max="36" width="73.28515625" customWidth="1"/>
    <col min="37" max="37" width="75.28515625" customWidth="1"/>
    <col min="38" max="38" width="72.42578125" customWidth="1"/>
    <col min="39" max="39" width="85.5703125" customWidth="1"/>
    <col min="40" max="40" width="81.28515625" customWidth="1"/>
    <col min="41" max="41" width="92.28515625" customWidth="1"/>
    <col min="42" max="42" width="67.42578125" customWidth="1"/>
    <col min="43" max="43" width="76.85546875" customWidth="1"/>
    <col min="44" max="44" width="79.28515625" customWidth="1"/>
    <col min="45" max="45" width="77.5703125" customWidth="1"/>
    <col min="46" max="46" width="80.140625" customWidth="1"/>
    <col min="47" max="47" width="126.42578125" customWidth="1"/>
    <col min="48" max="48" width="97.85546875" customWidth="1"/>
    <col min="49" max="49" width="19.42578125" customWidth="1"/>
    <col min="50" max="50" width="31.140625" customWidth="1"/>
    <col min="51" max="51" width="30.85546875" customWidth="1"/>
    <col min="52" max="52" width="49.28515625" customWidth="1"/>
    <col min="53" max="53" width="48.28515625" customWidth="1"/>
    <col min="54" max="54" width="50.42578125" customWidth="1"/>
    <col min="55" max="55" width="37.140625" customWidth="1"/>
    <col min="56" max="56" width="47.28515625" customWidth="1"/>
    <col min="57" max="57" width="44" customWidth="1"/>
    <col min="58" max="58" width="44.42578125" customWidth="1"/>
    <col min="59" max="59" width="14.42578125" customWidth="1"/>
    <col min="60" max="60" width="35.28515625" customWidth="1"/>
    <col min="61" max="61" width="13.5703125" customWidth="1"/>
    <col min="62" max="62" width="17.140625" customWidth="1"/>
    <col min="63" max="63" width="105.7109375" customWidth="1"/>
    <col min="64" max="64" width="41.140625" customWidth="1"/>
    <col min="65" max="65" width="43.28515625" customWidth="1"/>
    <col min="66" max="66" width="77.85546875" customWidth="1"/>
    <col min="67" max="67" width="86.42578125" customWidth="1"/>
    <col min="68" max="68" width="46" customWidth="1"/>
    <col min="69" max="69" width="36.140625" customWidth="1"/>
    <col min="70" max="70" width="22.28515625" customWidth="1"/>
    <col min="71" max="71" width="46.5703125" customWidth="1"/>
    <col min="72" max="72" width="44.5703125" customWidth="1"/>
    <col min="73" max="73" width="41.28515625" customWidth="1"/>
    <col min="74" max="74" width="92.5703125" customWidth="1"/>
    <col min="75" max="75" width="82" customWidth="1"/>
    <col min="76" max="76" width="51.140625" customWidth="1"/>
    <col min="77" max="77" width="54.28515625" customWidth="1"/>
    <col min="78" max="78" width="46" customWidth="1"/>
    <col min="79" max="79" width="57" customWidth="1"/>
    <col min="80" max="80" width="52.7109375" customWidth="1"/>
    <col min="81" max="81" width="57.85546875" customWidth="1"/>
    <col min="82" max="82" width="76.5703125" customWidth="1"/>
    <col min="83" max="83" width="91.42578125" customWidth="1"/>
    <col min="84" max="84" width="62.7109375" customWidth="1"/>
    <col min="85" max="85" width="73.140625" customWidth="1"/>
    <col min="86" max="86" width="20" customWidth="1"/>
    <col min="87" max="87" width="8" bestFit="1" customWidth="1"/>
  </cols>
  <sheetData>
    <row r="1" spans="1:87" hidden="1" x14ac:dyDescent="0.25">
      <c r="A1" t="s">
        <v>0</v>
      </c>
    </row>
    <row r="2" spans="1:87" x14ac:dyDescent="0.25">
      <c r="A2" s="42" t="s">
        <v>1</v>
      </c>
      <c r="B2" s="43"/>
      <c r="C2" s="43"/>
      <c r="D2" s="42" t="s">
        <v>2</v>
      </c>
      <c r="E2" s="43"/>
      <c r="F2" s="43"/>
      <c r="G2" s="42" t="s">
        <v>3</v>
      </c>
      <c r="H2" s="43"/>
      <c r="I2" s="43"/>
    </row>
    <row r="3" spans="1:87" x14ac:dyDescent="0.25">
      <c r="A3" s="44" t="s">
        <v>4</v>
      </c>
      <c r="B3" s="43"/>
      <c r="C3" s="43"/>
      <c r="D3" s="44" t="s">
        <v>5</v>
      </c>
      <c r="E3" s="43"/>
      <c r="F3" s="43"/>
      <c r="G3" s="44" t="s">
        <v>6</v>
      </c>
      <c r="H3" s="43"/>
      <c r="I3" s="43"/>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42" t="s">
        <v>103</v>
      </c>
      <c r="B6" s="43"/>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c r="BQ6" s="43"/>
      <c r="BR6" s="43"/>
      <c r="BS6" s="43"/>
      <c r="BT6" s="43"/>
      <c r="BU6" s="43"/>
      <c r="BV6" s="43"/>
      <c r="BW6" s="43"/>
      <c r="BX6" s="43"/>
      <c r="BY6" s="43"/>
      <c r="BZ6" s="43"/>
      <c r="CA6" s="43"/>
      <c r="CB6" s="43"/>
      <c r="CC6" s="43"/>
      <c r="CD6" s="43"/>
      <c r="CE6" s="43"/>
      <c r="CF6" s="43"/>
      <c r="CG6" s="43"/>
      <c r="CH6" s="43"/>
      <c r="CI6" s="43"/>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ht="60" x14ac:dyDescent="0.25">
      <c r="A8" s="3">
        <v>2026</v>
      </c>
      <c r="B8" s="4">
        <v>46113</v>
      </c>
      <c r="C8" s="4">
        <v>46203</v>
      </c>
      <c r="D8" t="s">
        <v>193</v>
      </c>
      <c r="E8" t="s">
        <v>198</v>
      </c>
      <c r="F8" t="s">
        <v>200</v>
      </c>
      <c r="G8" s="5" t="s">
        <v>362</v>
      </c>
      <c r="H8" s="6"/>
      <c r="I8" s="7" t="s">
        <v>363</v>
      </c>
      <c r="J8" s="6"/>
      <c r="K8" s="6">
        <v>1</v>
      </c>
      <c r="L8" s="6"/>
      <c r="M8" s="8"/>
      <c r="N8" s="6" t="s">
        <v>364</v>
      </c>
      <c r="O8" s="6">
        <v>1</v>
      </c>
      <c r="P8" s="6"/>
      <c r="Q8" s="6"/>
      <c r="R8" s="6"/>
      <c r="S8" s="6"/>
      <c r="T8" s="6"/>
      <c r="U8" s="6"/>
      <c r="V8" s="6"/>
      <c r="W8" s="9" t="s">
        <v>365</v>
      </c>
      <c r="X8" s="9" t="s">
        <v>366</v>
      </c>
      <c r="Y8" s="9" t="s">
        <v>367</v>
      </c>
      <c r="Z8" t="s">
        <v>205</v>
      </c>
      <c r="AA8" s="6"/>
      <c r="AB8" s="36">
        <v>1</v>
      </c>
      <c r="AC8" s="10" t="s">
        <v>368</v>
      </c>
      <c r="AD8" t="s">
        <v>213</v>
      </c>
      <c r="AE8" s="11" t="s">
        <v>369</v>
      </c>
      <c r="AF8" s="12">
        <v>41</v>
      </c>
      <c r="AG8" s="12"/>
      <c r="AH8" t="s">
        <v>247</v>
      </c>
      <c r="AI8" s="5" t="s">
        <v>370</v>
      </c>
      <c r="AJ8" s="3"/>
      <c r="AK8" s="3"/>
      <c r="AL8" s="12">
        <v>2</v>
      </c>
      <c r="AM8" s="12" t="s">
        <v>371</v>
      </c>
      <c r="AN8" s="12">
        <v>11</v>
      </c>
      <c r="AO8" t="s">
        <v>275</v>
      </c>
      <c r="AP8" s="9">
        <v>38600</v>
      </c>
      <c r="AQ8" s="6"/>
      <c r="AR8" s="6"/>
      <c r="AS8" s="6"/>
      <c r="AT8" s="6"/>
      <c r="AU8" s="3" t="s">
        <v>372</v>
      </c>
      <c r="AV8" s="3" t="s">
        <v>373</v>
      </c>
      <c r="AW8" s="8" t="s">
        <v>373</v>
      </c>
      <c r="AX8" s="8" t="s">
        <v>373</v>
      </c>
      <c r="AY8" s="12" t="s">
        <v>362</v>
      </c>
      <c r="AZ8" s="13">
        <v>46023</v>
      </c>
      <c r="BA8" s="13">
        <v>46023</v>
      </c>
      <c r="BB8" s="14">
        <v>46387</v>
      </c>
      <c r="BC8" s="15">
        <v>221248.8</v>
      </c>
      <c r="BD8" s="15">
        <v>256648.56</v>
      </c>
      <c r="BE8" s="6"/>
      <c r="BF8" s="6"/>
      <c r="BG8" s="6" t="s">
        <v>200</v>
      </c>
      <c r="BH8" s="6"/>
      <c r="BI8" s="6" t="s">
        <v>374</v>
      </c>
      <c r="BJ8" s="9" t="s">
        <v>375</v>
      </c>
      <c r="BK8" s="6"/>
      <c r="BL8" s="6"/>
      <c r="BM8" s="6"/>
      <c r="BN8" s="40" t="str">
        <f>HYPERLINK("https://ieeg-my.sharepoint.com/:b:/g/personal/transparencia_ieeg_org_mx/IQC7GuBXMpvRTonfctLOuuyzATcWffC78Z816YIO749oUOE?e=BoMRnA")</f>
        <v>https://ieeg-my.sharepoint.com/:b:/g/personal/transparencia_ieeg_org_mx/IQC7GuBXMpvRTonfctLOuuyzATcWffC78Z816YIO749oUOE?e=BoMRnA</v>
      </c>
      <c r="BO8" s="6"/>
      <c r="BP8" s="16">
        <v>1</v>
      </c>
      <c r="BQ8" t="s">
        <v>304</v>
      </c>
      <c r="BR8" s="6"/>
      <c r="BS8" s="6"/>
      <c r="BT8" s="6"/>
      <c r="BU8" s="6"/>
      <c r="BV8" s="6"/>
      <c r="BW8" s="6"/>
      <c r="BX8" s="6"/>
      <c r="BY8" s="6" t="s">
        <v>203</v>
      </c>
      <c r="BZ8" s="6"/>
      <c r="CA8" s="6"/>
      <c r="CB8" s="6"/>
      <c r="CC8" s="6"/>
      <c r="CD8" s="6"/>
      <c r="CE8" s="6"/>
      <c r="CF8" s="6"/>
      <c r="CG8" s="6" t="s">
        <v>373</v>
      </c>
      <c r="CH8" s="14">
        <v>46210</v>
      </c>
      <c r="CI8" s="41" t="s">
        <v>653</v>
      </c>
    </row>
    <row r="9" spans="1:87" ht="60" x14ac:dyDescent="0.25">
      <c r="A9" s="3">
        <v>2026</v>
      </c>
      <c r="B9" s="4">
        <v>46113</v>
      </c>
      <c r="C9" s="4">
        <v>46203</v>
      </c>
      <c r="D9" t="s">
        <v>193</v>
      </c>
      <c r="E9" t="s">
        <v>198</v>
      </c>
      <c r="F9" t="s">
        <v>200</v>
      </c>
      <c r="G9" s="5" t="s">
        <v>376</v>
      </c>
      <c r="H9" s="6"/>
      <c r="I9" s="7" t="s">
        <v>363</v>
      </c>
      <c r="J9" s="6"/>
      <c r="K9" s="6">
        <v>2</v>
      </c>
      <c r="L9" s="6"/>
      <c r="M9" s="8"/>
      <c r="N9" s="6" t="s">
        <v>364</v>
      </c>
      <c r="O9" s="6">
        <v>2</v>
      </c>
      <c r="P9" s="6"/>
      <c r="Q9" s="6"/>
      <c r="R9" s="6"/>
      <c r="S9" s="6"/>
      <c r="T9" s="6"/>
      <c r="U9" s="6"/>
      <c r="V9" s="6"/>
      <c r="W9" s="9" t="s">
        <v>377</v>
      </c>
      <c r="X9" s="9" t="s">
        <v>378</v>
      </c>
      <c r="Y9" s="9" t="s">
        <v>379</v>
      </c>
      <c r="Z9" t="s">
        <v>205</v>
      </c>
      <c r="AA9" s="6"/>
      <c r="AB9" s="36">
        <v>2</v>
      </c>
      <c r="AC9" s="10" t="s">
        <v>380</v>
      </c>
      <c r="AD9" t="s">
        <v>213</v>
      </c>
      <c r="AE9" s="11" t="s">
        <v>381</v>
      </c>
      <c r="AF9" s="12">
        <v>10</v>
      </c>
      <c r="AG9" s="12"/>
      <c r="AH9" t="s">
        <v>247</v>
      </c>
      <c r="AI9" s="5" t="s">
        <v>382</v>
      </c>
      <c r="AJ9" s="3"/>
      <c r="AK9" s="3"/>
      <c r="AL9" s="12">
        <v>5</v>
      </c>
      <c r="AM9" s="12" t="s">
        <v>383</v>
      </c>
      <c r="AN9" s="12">
        <v>11</v>
      </c>
      <c r="AO9" t="s">
        <v>275</v>
      </c>
      <c r="AP9" s="9">
        <v>38160</v>
      </c>
      <c r="AQ9" s="6"/>
      <c r="AR9" s="6"/>
      <c r="AS9" s="6"/>
      <c r="AT9" s="6"/>
      <c r="AU9" s="3" t="s">
        <v>372</v>
      </c>
      <c r="AV9" s="3" t="s">
        <v>373</v>
      </c>
      <c r="AW9" s="8" t="s">
        <v>373</v>
      </c>
      <c r="AX9" s="8" t="s">
        <v>373</v>
      </c>
      <c r="AY9" s="12" t="s">
        <v>376</v>
      </c>
      <c r="AZ9" s="13">
        <v>46023</v>
      </c>
      <c r="BA9" s="13">
        <v>46023</v>
      </c>
      <c r="BB9" s="14">
        <v>46387</v>
      </c>
      <c r="BC9" s="15">
        <v>175534.07999999999</v>
      </c>
      <c r="BD9" s="15">
        <v>203619.48</v>
      </c>
      <c r="BE9" s="6"/>
      <c r="BF9" s="6"/>
      <c r="BG9" s="6" t="s">
        <v>200</v>
      </c>
      <c r="BH9" s="6"/>
      <c r="BI9" s="6" t="s">
        <v>374</v>
      </c>
      <c r="BJ9" s="9" t="s">
        <v>375</v>
      </c>
      <c r="BK9" s="6"/>
      <c r="BL9" s="6"/>
      <c r="BM9" s="6"/>
      <c r="BN9" s="40" t="str">
        <f>HYPERLINK("https://ieeg-my.sharepoint.com/:b:/g/personal/transparencia_ieeg_org_mx/IQDt11B60SLGRIKDdC3rQHxeAZSWwetNesvVeciQD2Oncbs?e=nFPaB9")</f>
        <v>https://ieeg-my.sharepoint.com/:b:/g/personal/transparencia_ieeg_org_mx/IQDt11B60SLGRIKDdC3rQHxeAZSWwetNesvVeciQD2Oncbs?e=nFPaB9</v>
      </c>
      <c r="BO9" s="6"/>
      <c r="BP9" s="16">
        <v>2</v>
      </c>
      <c r="BQ9" t="s">
        <v>304</v>
      </c>
      <c r="BR9" s="6"/>
      <c r="BS9" s="6"/>
      <c r="BT9" s="6"/>
      <c r="BU9" s="6"/>
      <c r="BV9" s="6"/>
      <c r="BW9" s="6"/>
      <c r="BX9" s="6"/>
      <c r="BY9" s="6" t="s">
        <v>203</v>
      </c>
      <c r="BZ9" s="6"/>
      <c r="CA9" s="6"/>
      <c r="CB9" s="6"/>
      <c r="CC9" s="6"/>
      <c r="CD9" s="6"/>
      <c r="CE9" s="6"/>
      <c r="CF9" s="6"/>
      <c r="CG9" s="6" t="s">
        <v>373</v>
      </c>
      <c r="CH9" s="14">
        <v>46210</v>
      </c>
      <c r="CI9" s="6" t="s">
        <v>653</v>
      </c>
    </row>
    <row r="10" spans="1:87" ht="60" x14ac:dyDescent="0.25">
      <c r="A10" s="3">
        <v>2026</v>
      </c>
      <c r="B10" s="4">
        <v>46113</v>
      </c>
      <c r="C10" s="4">
        <v>46203</v>
      </c>
      <c r="D10" t="s">
        <v>193</v>
      </c>
      <c r="E10" t="s">
        <v>198</v>
      </c>
      <c r="F10" t="s">
        <v>200</v>
      </c>
      <c r="G10" s="5" t="s">
        <v>384</v>
      </c>
      <c r="H10" s="6"/>
      <c r="I10" s="7" t="s">
        <v>363</v>
      </c>
      <c r="J10" s="6"/>
      <c r="K10" s="6">
        <v>3</v>
      </c>
      <c r="L10" s="6"/>
      <c r="M10" s="8"/>
      <c r="N10" s="6" t="s">
        <v>364</v>
      </c>
      <c r="O10" s="6">
        <v>3</v>
      </c>
      <c r="P10" s="6"/>
      <c r="Q10" s="6"/>
      <c r="R10" s="6"/>
      <c r="S10" s="6"/>
      <c r="T10" s="6"/>
      <c r="U10" s="6"/>
      <c r="V10" s="6"/>
      <c r="W10" s="9" t="s">
        <v>385</v>
      </c>
      <c r="X10" s="9" t="s">
        <v>386</v>
      </c>
      <c r="Y10" s="9" t="s">
        <v>387</v>
      </c>
      <c r="Z10" t="s">
        <v>205</v>
      </c>
      <c r="AA10" s="6"/>
      <c r="AB10" s="36">
        <v>3</v>
      </c>
      <c r="AC10" s="10" t="s">
        <v>388</v>
      </c>
      <c r="AD10" t="s">
        <v>213</v>
      </c>
      <c r="AE10" s="11" t="s">
        <v>389</v>
      </c>
      <c r="AF10" s="12">
        <v>5</v>
      </c>
      <c r="AG10" s="12"/>
      <c r="AH10" t="s">
        <v>238</v>
      </c>
      <c r="AI10" s="5" t="s">
        <v>390</v>
      </c>
      <c r="AJ10" s="3"/>
      <c r="AK10" s="3"/>
      <c r="AL10" s="12">
        <v>7</v>
      </c>
      <c r="AM10" s="12" t="s">
        <v>391</v>
      </c>
      <c r="AN10" s="12">
        <v>11</v>
      </c>
      <c r="AO10" t="s">
        <v>275</v>
      </c>
      <c r="AP10" s="9">
        <v>38050</v>
      </c>
      <c r="AQ10" s="6"/>
      <c r="AR10" s="6"/>
      <c r="AS10" s="6"/>
      <c r="AT10" s="6"/>
      <c r="AU10" s="3" t="s">
        <v>372</v>
      </c>
      <c r="AV10" s="3" t="s">
        <v>373</v>
      </c>
      <c r="AW10" s="8" t="s">
        <v>373</v>
      </c>
      <c r="AX10" s="8" t="s">
        <v>373</v>
      </c>
      <c r="AY10" s="12" t="s">
        <v>384</v>
      </c>
      <c r="AZ10" s="13">
        <v>46023</v>
      </c>
      <c r="BA10" s="13">
        <v>46023</v>
      </c>
      <c r="BB10" s="14">
        <v>46387</v>
      </c>
      <c r="BC10" s="15">
        <v>213264.12</v>
      </c>
      <c r="BD10" s="15">
        <v>247386.36</v>
      </c>
      <c r="BE10" s="6"/>
      <c r="BF10" s="6"/>
      <c r="BG10" s="6" t="s">
        <v>200</v>
      </c>
      <c r="BH10" s="6"/>
      <c r="BI10" s="6" t="s">
        <v>374</v>
      </c>
      <c r="BJ10" s="9" t="s">
        <v>375</v>
      </c>
      <c r="BK10" s="6"/>
      <c r="BL10" s="6"/>
      <c r="BM10" s="6"/>
      <c r="BN10" s="40" t="str">
        <f>HYPERLINK("https://ieeg-my.sharepoint.com/:b:/g/personal/transparencia_ieeg_org_mx/IQCeh_CWo7IUT7pKfBOfYtCCAUBZTCHdmo_wJjG7bkf5YXY?e=JrpudY")</f>
        <v>https://ieeg-my.sharepoint.com/:b:/g/personal/transparencia_ieeg_org_mx/IQCeh_CWo7IUT7pKfBOfYtCCAUBZTCHdmo_wJjG7bkf5YXY?e=JrpudY</v>
      </c>
      <c r="BO10" s="6"/>
      <c r="BP10" s="16">
        <v>3</v>
      </c>
      <c r="BQ10" t="s">
        <v>304</v>
      </c>
      <c r="BR10" s="6"/>
      <c r="BS10" s="6"/>
      <c r="BT10" s="6"/>
      <c r="BU10" s="6"/>
      <c r="BV10" s="6"/>
      <c r="BW10" s="6"/>
      <c r="BX10" s="6"/>
      <c r="BY10" s="6" t="s">
        <v>203</v>
      </c>
      <c r="BZ10" s="6"/>
      <c r="CA10" s="6"/>
      <c r="CB10" s="6"/>
      <c r="CC10" s="6"/>
      <c r="CD10" s="6"/>
      <c r="CE10" s="6"/>
      <c r="CF10" s="6"/>
      <c r="CG10" s="6" t="s">
        <v>373</v>
      </c>
      <c r="CH10" s="14">
        <v>46210</v>
      </c>
      <c r="CI10" s="6" t="s">
        <v>653</v>
      </c>
    </row>
    <row r="11" spans="1:87" ht="60" x14ac:dyDescent="0.25">
      <c r="A11" s="3">
        <v>2026</v>
      </c>
      <c r="B11" s="4">
        <v>46113</v>
      </c>
      <c r="C11" s="4">
        <v>46203</v>
      </c>
      <c r="D11" t="s">
        <v>193</v>
      </c>
      <c r="E11" t="s">
        <v>198</v>
      </c>
      <c r="F11" t="s">
        <v>200</v>
      </c>
      <c r="G11" s="5" t="s">
        <v>392</v>
      </c>
      <c r="H11" s="6"/>
      <c r="I11" s="7" t="s">
        <v>363</v>
      </c>
      <c r="J11" s="6"/>
      <c r="K11" s="6">
        <v>4</v>
      </c>
      <c r="L11" s="6"/>
      <c r="M11" s="8"/>
      <c r="N11" s="6" t="s">
        <v>364</v>
      </c>
      <c r="O11" s="6">
        <v>4</v>
      </c>
      <c r="P11" s="6"/>
      <c r="Q11" s="6"/>
      <c r="R11" s="6"/>
      <c r="S11" s="6"/>
      <c r="T11" s="6"/>
      <c r="U11" s="6"/>
      <c r="V11" s="6"/>
      <c r="W11" s="9" t="s">
        <v>393</v>
      </c>
      <c r="X11" s="9" t="s">
        <v>394</v>
      </c>
      <c r="Y11" s="9" t="s">
        <v>395</v>
      </c>
      <c r="Z11" t="s">
        <v>204</v>
      </c>
      <c r="AA11" s="6"/>
      <c r="AB11" s="36">
        <v>4</v>
      </c>
      <c r="AC11" s="10" t="s">
        <v>396</v>
      </c>
      <c r="AD11" t="s">
        <v>220</v>
      </c>
      <c r="AE11" s="11" t="s">
        <v>397</v>
      </c>
      <c r="AF11" s="12">
        <v>203</v>
      </c>
      <c r="AG11" s="12"/>
      <c r="AH11" s="5"/>
      <c r="AI11" s="5"/>
      <c r="AJ11" s="3"/>
      <c r="AK11" s="3"/>
      <c r="AL11" s="12">
        <v>11</v>
      </c>
      <c r="AM11" s="12" t="s">
        <v>398</v>
      </c>
      <c r="AN11" s="12">
        <v>11</v>
      </c>
      <c r="AO11" t="s">
        <v>275</v>
      </c>
      <c r="AP11" s="9">
        <v>36700</v>
      </c>
      <c r="AQ11" s="6"/>
      <c r="AR11" s="6"/>
      <c r="AS11" s="6"/>
      <c r="AT11" s="6"/>
      <c r="AU11" s="3" t="s">
        <v>372</v>
      </c>
      <c r="AV11" s="3" t="s">
        <v>373</v>
      </c>
      <c r="AW11" s="8" t="s">
        <v>373</v>
      </c>
      <c r="AX11" s="8" t="s">
        <v>373</v>
      </c>
      <c r="AY11" s="12" t="s">
        <v>392</v>
      </c>
      <c r="AZ11" s="13">
        <v>46023</v>
      </c>
      <c r="BA11" s="13">
        <v>46023</v>
      </c>
      <c r="BB11" s="14">
        <v>46387</v>
      </c>
      <c r="BC11" s="15">
        <v>196832.28</v>
      </c>
      <c r="BD11" s="15">
        <v>228325.44</v>
      </c>
      <c r="BE11" s="6"/>
      <c r="BF11" s="6"/>
      <c r="BG11" s="6" t="s">
        <v>200</v>
      </c>
      <c r="BH11" s="6"/>
      <c r="BI11" s="6" t="s">
        <v>374</v>
      </c>
      <c r="BJ11" s="9" t="s">
        <v>375</v>
      </c>
      <c r="BK11" s="6"/>
      <c r="BL11" s="6"/>
      <c r="BM11" s="6"/>
      <c r="BN11" s="40" t="str">
        <f>HYPERLINK("https://ieeg-my.sharepoint.com/:b:/g/personal/transparencia_ieeg_org_mx/IQBk-4YnrRTUSKfFLkZrr1NlASVhUz2aZgXeeoAjDOwLCEI?e=U7zni1")</f>
        <v>https://ieeg-my.sharepoint.com/:b:/g/personal/transparencia_ieeg_org_mx/IQBk-4YnrRTUSKfFLkZrr1NlASVhUz2aZgXeeoAjDOwLCEI?e=U7zni1</v>
      </c>
      <c r="BO11" s="6"/>
      <c r="BP11" s="16">
        <v>4</v>
      </c>
      <c r="BQ11" t="s">
        <v>304</v>
      </c>
      <c r="BR11" s="6"/>
      <c r="BS11" s="6"/>
      <c r="BT11" s="6"/>
      <c r="BU11" s="6"/>
      <c r="BV11" s="6"/>
      <c r="BW11" s="6"/>
      <c r="BX11" s="6"/>
      <c r="BY11" s="6" t="s">
        <v>203</v>
      </c>
      <c r="BZ11" s="6"/>
      <c r="CA11" s="6"/>
      <c r="CB11" s="6"/>
      <c r="CC11" s="6"/>
      <c r="CD11" s="6"/>
      <c r="CE11" s="6"/>
      <c r="CF11" s="6"/>
      <c r="CG11" s="6" t="s">
        <v>373</v>
      </c>
      <c r="CH11" s="14">
        <v>46210</v>
      </c>
      <c r="CI11" s="6" t="s">
        <v>653</v>
      </c>
    </row>
    <row r="12" spans="1:87" ht="60" x14ac:dyDescent="0.25">
      <c r="A12" s="3">
        <v>2026</v>
      </c>
      <c r="B12" s="4">
        <v>46113</v>
      </c>
      <c r="C12" s="4">
        <v>46203</v>
      </c>
      <c r="D12" t="s">
        <v>193</v>
      </c>
      <c r="E12" t="s">
        <v>198</v>
      </c>
      <c r="F12" t="s">
        <v>200</v>
      </c>
      <c r="G12" s="5" t="s">
        <v>399</v>
      </c>
      <c r="H12" s="6"/>
      <c r="I12" s="7" t="s">
        <v>363</v>
      </c>
      <c r="J12" s="6"/>
      <c r="K12" s="6">
        <v>5</v>
      </c>
      <c r="L12" s="6"/>
      <c r="M12" s="8"/>
      <c r="N12" s="6" t="s">
        <v>364</v>
      </c>
      <c r="O12" s="6">
        <v>5</v>
      </c>
      <c r="P12" s="6"/>
      <c r="Q12" s="6"/>
      <c r="R12" s="6"/>
      <c r="S12" s="6"/>
      <c r="T12" s="6"/>
      <c r="U12" s="6"/>
      <c r="V12" s="6"/>
      <c r="W12" s="9" t="s">
        <v>400</v>
      </c>
      <c r="X12" s="9" t="s">
        <v>401</v>
      </c>
      <c r="Y12" s="9" t="s">
        <v>367</v>
      </c>
      <c r="Z12" t="s">
        <v>204</v>
      </c>
      <c r="AA12" s="6"/>
      <c r="AB12" s="36">
        <v>5</v>
      </c>
      <c r="AC12" s="10" t="s">
        <v>402</v>
      </c>
      <c r="AD12" t="s">
        <v>213</v>
      </c>
      <c r="AE12" s="11" t="s">
        <v>292</v>
      </c>
      <c r="AF12" s="12" t="s">
        <v>403</v>
      </c>
      <c r="AG12" s="12"/>
      <c r="AH12" t="s">
        <v>238</v>
      </c>
      <c r="AI12" s="5" t="s">
        <v>390</v>
      </c>
      <c r="AJ12" s="3"/>
      <c r="AK12" s="3"/>
      <c r="AL12" s="12">
        <v>14</v>
      </c>
      <c r="AM12" s="12" t="s">
        <v>404</v>
      </c>
      <c r="AN12" s="12">
        <v>11</v>
      </c>
      <c r="AO12" t="s">
        <v>275</v>
      </c>
      <c r="AP12" s="9">
        <v>37800</v>
      </c>
      <c r="AQ12" s="6"/>
      <c r="AR12" s="6"/>
      <c r="AS12" s="6"/>
      <c r="AT12" s="6"/>
      <c r="AU12" s="3" t="s">
        <v>372</v>
      </c>
      <c r="AV12" s="3" t="s">
        <v>373</v>
      </c>
      <c r="AW12" s="8" t="s">
        <v>373</v>
      </c>
      <c r="AX12" s="8" t="s">
        <v>373</v>
      </c>
      <c r="AY12" s="12" t="s">
        <v>399</v>
      </c>
      <c r="AZ12" s="13">
        <v>46023</v>
      </c>
      <c r="BA12" s="13">
        <v>46023</v>
      </c>
      <c r="BB12" s="14">
        <v>46387</v>
      </c>
      <c r="BC12" s="15">
        <v>233992.68</v>
      </c>
      <c r="BD12" s="15">
        <v>271431.48</v>
      </c>
      <c r="BE12" s="6"/>
      <c r="BF12" s="6"/>
      <c r="BG12" s="6" t="s">
        <v>200</v>
      </c>
      <c r="BH12" s="6"/>
      <c r="BI12" s="6" t="s">
        <v>374</v>
      </c>
      <c r="BJ12" s="9" t="s">
        <v>375</v>
      </c>
      <c r="BK12" s="6"/>
      <c r="BL12" s="6"/>
      <c r="BM12" s="6"/>
      <c r="BN12" s="40" t="str">
        <f>HYPERLINK("https://ieeg-my.sharepoint.com/:b:/g/personal/transparencia_ieeg_org_mx/IQDmg0ypw3XqQJA17CyUO6IhAY2zifKtwe-EcZQRfl5Oc_U?e=cFgewI")</f>
        <v>https://ieeg-my.sharepoint.com/:b:/g/personal/transparencia_ieeg_org_mx/IQDmg0ypw3XqQJA17CyUO6IhAY2zifKtwe-EcZQRfl5Oc_U?e=cFgewI</v>
      </c>
      <c r="BO12" s="6"/>
      <c r="BP12" s="16">
        <v>5</v>
      </c>
      <c r="BQ12" t="s">
        <v>304</v>
      </c>
      <c r="BR12" s="6"/>
      <c r="BS12" s="6"/>
      <c r="BT12" s="6"/>
      <c r="BU12" s="6"/>
      <c r="BV12" s="6"/>
      <c r="BW12" s="6"/>
      <c r="BX12" s="6"/>
      <c r="BY12" s="6" t="s">
        <v>203</v>
      </c>
      <c r="BZ12" s="6"/>
      <c r="CA12" s="6"/>
      <c r="CB12" s="6"/>
      <c r="CC12" s="6"/>
      <c r="CD12" s="6"/>
      <c r="CE12" s="6"/>
      <c r="CF12" s="6"/>
      <c r="CG12" s="6" t="s">
        <v>373</v>
      </c>
      <c r="CH12" s="14">
        <v>46210</v>
      </c>
      <c r="CI12" s="6" t="s">
        <v>653</v>
      </c>
    </row>
    <row r="13" spans="1:87" ht="60" x14ac:dyDescent="0.25">
      <c r="A13" s="3">
        <v>2026</v>
      </c>
      <c r="B13" s="4">
        <v>46113</v>
      </c>
      <c r="C13" s="4">
        <v>46203</v>
      </c>
      <c r="D13" t="s">
        <v>193</v>
      </c>
      <c r="E13" t="s">
        <v>198</v>
      </c>
      <c r="F13" t="s">
        <v>200</v>
      </c>
      <c r="G13" s="5" t="s">
        <v>405</v>
      </c>
      <c r="H13" s="6"/>
      <c r="I13" s="7" t="s">
        <v>363</v>
      </c>
      <c r="J13" s="6"/>
      <c r="K13" s="6">
        <v>6</v>
      </c>
      <c r="L13" s="6"/>
      <c r="M13" s="8"/>
      <c r="N13" s="6" t="s">
        <v>364</v>
      </c>
      <c r="O13" s="6">
        <v>6</v>
      </c>
      <c r="P13" s="6"/>
      <c r="Q13" s="6"/>
      <c r="R13" s="6"/>
      <c r="S13" s="6"/>
      <c r="T13" s="6"/>
      <c r="U13" s="6"/>
      <c r="V13" s="6"/>
      <c r="W13" s="9"/>
      <c r="X13" s="9"/>
      <c r="Y13" s="9"/>
      <c r="Z13" s="6"/>
      <c r="AA13" s="9" t="s">
        <v>406</v>
      </c>
      <c r="AB13" s="17"/>
      <c r="AC13" s="5" t="s">
        <v>407</v>
      </c>
      <c r="AD13" t="s">
        <v>221</v>
      </c>
      <c r="AE13" s="11" t="s">
        <v>408</v>
      </c>
      <c r="AF13" s="12" t="s">
        <v>409</v>
      </c>
      <c r="AG13" s="12"/>
      <c r="AH13" t="s">
        <v>247</v>
      </c>
      <c r="AI13" s="5" t="s">
        <v>410</v>
      </c>
      <c r="AJ13" s="3"/>
      <c r="AK13" s="3"/>
      <c r="AL13" s="12">
        <v>15</v>
      </c>
      <c r="AM13" s="12" t="s">
        <v>275</v>
      </c>
      <c r="AN13" s="12">
        <v>11</v>
      </c>
      <c r="AO13" t="s">
        <v>275</v>
      </c>
      <c r="AP13" s="9">
        <v>36250</v>
      </c>
      <c r="AQ13" s="6"/>
      <c r="AR13" s="6"/>
      <c r="AS13" s="6"/>
      <c r="AT13" s="6"/>
      <c r="AU13" s="3" t="s">
        <v>372</v>
      </c>
      <c r="AV13" s="3" t="s">
        <v>373</v>
      </c>
      <c r="AW13" s="8" t="s">
        <v>373</v>
      </c>
      <c r="AX13" s="8" t="s">
        <v>373</v>
      </c>
      <c r="AY13" s="12" t="s">
        <v>405</v>
      </c>
      <c r="AZ13" s="13">
        <v>46023</v>
      </c>
      <c r="BA13" s="13">
        <v>46023</v>
      </c>
      <c r="BB13" s="14">
        <v>46387</v>
      </c>
      <c r="BC13" s="15">
        <v>279091.08</v>
      </c>
      <c r="BD13" s="15">
        <v>323745.59999999998</v>
      </c>
      <c r="BE13" s="6"/>
      <c r="BF13" s="6"/>
      <c r="BG13" s="6" t="s">
        <v>200</v>
      </c>
      <c r="BH13" s="6"/>
      <c r="BI13" s="6" t="s">
        <v>374</v>
      </c>
      <c r="BJ13" s="9" t="s">
        <v>375</v>
      </c>
      <c r="BK13" s="6"/>
      <c r="BL13" s="6"/>
      <c r="BM13" s="6"/>
      <c r="BN13" s="40" t="str">
        <f>HYPERLINK("https://ieeg-my.sharepoint.com/:b:/g/personal/transparencia_ieeg_org_mx/IQBkBVi6aQyiS4zqo3KjnuCoAeDkBe9aN89sZV33ILn2n2w?e=BgXwRi")</f>
        <v>https://ieeg-my.sharepoint.com/:b:/g/personal/transparencia_ieeg_org_mx/IQBkBVi6aQyiS4zqo3KjnuCoAeDkBe9aN89sZV33ILn2n2w?e=BgXwRi</v>
      </c>
      <c r="BO13" s="6"/>
      <c r="BP13" s="16">
        <v>6</v>
      </c>
      <c r="BQ13" t="s">
        <v>304</v>
      </c>
      <c r="BR13" s="6"/>
      <c r="BS13" s="6"/>
      <c r="BT13" s="6"/>
      <c r="BU13" s="6"/>
      <c r="BV13" s="6"/>
      <c r="BW13" s="6"/>
      <c r="BX13" s="6"/>
      <c r="BY13" s="6" t="s">
        <v>203</v>
      </c>
      <c r="BZ13" s="6"/>
      <c r="CA13" s="6"/>
      <c r="CB13" s="6"/>
      <c r="CC13" s="6"/>
      <c r="CD13" s="6"/>
      <c r="CE13" s="6"/>
      <c r="CF13" s="6"/>
      <c r="CG13" s="6" t="s">
        <v>373</v>
      </c>
      <c r="CH13" s="14">
        <v>46210</v>
      </c>
      <c r="CI13" s="6" t="s">
        <v>653</v>
      </c>
    </row>
    <row r="14" spans="1:87" ht="60" x14ac:dyDescent="0.25">
      <c r="A14" s="3">
        <v>2026</v>
      </c>
      <c r="B14" s="4">
        <v>46113</v>
      </c>
      <c r="C14" s="4">
        <v>46203</v>
      </c>
      <c r="D14" t="s">
        <v>193</v>
      </c>
      <c r="E14" t="s">
        <v>198</v>
      </c>
      <c r="F14" t="s">
        <v>200</v>
      </c>
      <c r="G14" s="5" t="s">
        <v>411</v>
      </c>
      <c r="H14" s="6"/>
      <c r="I14" s="7" t="s">
        <v>363</v>
      </c>
      <c r="J14" s="6"/>
      <c r="K14" s="6">
        <v>7</v>
      </c>
      <c r="L14" s="6"/>
      <c r="M14" s="8"/>
      <c r="N14" s="6" t="s">
        <v>364</v>
      </c>
      <c r="O14" s="6">
        <v>7</v>
      </c>
      <c r="P14" s="6"/>
      <c r="Q14" s="6"/>
      <c r="R14" s="6"/>
      <c r="S14" s="6"/>
      <c r="T14" s="6"/>
      <c r="U14" s="6"/>
      <c r="V14" s="6"/>
      <c r="W14" s="11"/>
      <c r="X14" s="11"/>
      <c r="Y14" s="11"/>
      <c r="Z14" s="6"/>
      <c r="AA14" s="9" t="s">
        <v>412</v>
      </c>
      <c r="AB14" s="17"/>
      <c r="AC14" s="5" t="s">
        <v>413</v>
      </c>
      <c r="AD14" t="s">
        <v>221</v>
      </c>
      <c r="AE14" s="11" t="s">
        <v>414</v>
      </c>
      <c r="AF14" s="12" t="s">
        <v>415</v>
      </c>
      <c r="AG14" s="12"/>
      <c r="AH14" t="s">
        <v>238</v>
      </c>
      <c r="AI14" s="5" t="s">
        <v>416</v>
      </c>
      <c r="AJ14" s="3"/>
      <c r="AK14" s="3"/>
      <c r="AL14" s="12">
        <v>17</v>
      </c>
      <c r="AM14" s="12" t="s">
        <v>417</v>
      </c>
      <c r="AN14" s="12">
        <v>11</v>
      </c>
      <c r="AO14" t="s">
        <v>275</v>
      </c>
      <c r="AP14" s="9">
        <v>36250</v>
      </c>
      <c r="AQ14" s="6"/>
      <c r="AR14" s="6"/>
      <c r="AS14" s="6"/>
      <c r="AT14" s="6"/>
      <c r="AU14" s="3" t="s">
        <v>372</v>
      </c>
      <c r="AV14" s="3" t="s">
        <v>373</v>
      </c>
      <c r="AW14" s="8" t="s">
        <v>373</v>
      </c>
      <c r="AX14" s="8" t="s">
        <v>373</v>
      </c>
      <c r="AY14" s="12" t="s">
        <v>411</v>
      </c>
      <c r="AZ14" s="13">
        <v>46023</v>
      </c>
      <c r="BA14" s="13">
        <v>46023</v>
      </c>
      <c r="BB14" s="14">
        <v>46387</v>
      </c>
      <c r="BC14" s="15">
        <v>227573.52</v>
      </c>
      <c r="BD14" s="15">
        <v>263985.24</v>
      </c>
      <c r="BE14" s="6"/>
      <c r="BF14" s="6"/>
      <c r="BG14" s="6" t="s">
        <v>200</v>
      </c>
      <c r="BH14" s="6"/>
      <c r="BI14" s="6" t="s">
        <v>374</v>
      </c>
      <c r="BJ14" s="9" t="s">
        <v>375</v>
      </c>
      <c r="BK14" s="6"/>
      <c r="BL14" s="6"/>
      <c r="BM14" s="6"/>
      <c r="BN14" s="40" t="str">
        <f>HYPERLINK("https://ieeg-my.sharepoint.com/:b:/g/personal/transparencia_ieeg_org_mx/IQAELzMzKlPjRq319GOU3tDgAQTq-uY0lY-nOuGBtOTQJho?e=zgg7g2")</f>
        <v>https://ieeg-my.sharepoint.com/:b:/g/personal/transparencia_ieeg_org_mx/IQAELzMzKlPjRq319GOU3tDgAQTq-uY0lY-nOuGBtOTQJho?e=zgg7g2</v>
      </c>
      <c r="BO14" s="6"/>
      <c r="BP14" s="16">
        <v>7</v>
      </c>
      <c r="BQ14" t="s">
        <v>304</v>
      </c>
      <c r="BR14" s="6"/>
      <c r="BS14" s="6"/>
      <c r="BT14" s="6"/>
      <c r="BU14" s="6"/>
      <c r="BV14" s="6"/>
      <c r="BW14" s="6"/>
      <c r="BX14" s="6"/>
      <c r="BY14" s="6" t="s">
        <v>203</v>
      </c>
      <c r="BZ14" s="6"/>
      <c r="CA14" s="6"/>
      <c r="CB14" s="6"/>
      <c r="CC14" s="6"/>
      <c r="CD14" s="6"/>
      <c r="CE14" s="6"/>
      <c r="CF14" s="6"/>
      <c r="CG14" s="6" t="s">
        <v>373</v>
      </c>
      <c r="CH14" s="14">
        <v>46210</v>
      </c>
      <c r="CI14" s="6" t="s">
        <v>653</v>
      </c>
    </row>
    <row r="15" spans="1:87" ht="60" x14ac:dyDescent="0.25">
      <c r="A15" s="3">
        <v>2026</v>
      </c>
      <c r="B15" s="4">
        <v>46113</v>
      </c>
      <c r="C15" s="4">
        <v>46203</v>
      </c>
      <c r="D15" t="s">
        <v>193</v>
      </c>
      <c r="E15" t="s">
        <v>198</v>
      </c>
      <c r="F15" t="s">
        <v>200</v>
      </c>
      <c r="G15" s="5" t="s">
        <v>418</v>
      </c>
      <c r="H15" s="6"/>
      <c r="I15" s="7" t="s">
        <v>363</v>
      </c>
      <c r="J15" s="6"/>
      <c r="K15" s="6">
        <v>8</v>
      </c>
      <c r="L15" s="6"/>
      <c r="M15" s="8"/>
      <c r="N15" s="6" t="s">
        <v>364</v>
      </c>
      <c r="O15" s="6">
        <v>8</v>
      </c>
      <c r="P15" s="6"/>
      <c r="Q15" s="6"/>
      <c r="R15" s="6"/>
      <c r="S15" s="6"/>
      <c r="T15" s="6"/>
      <c r="U15" s="6"/>
      <c r="V15" s="6"/>
      <c r="W15" s="9" t="s">
        <v>419</v>
      </c>
      <c r="X15" s="9" t="s">
        <v>420</v>
      </c>
      <c r="Y15" s="9" t="s">
        <v>421</v>
      </c>
      <c r="Z15" t="s">
        <v>204</v>
      </c>
      <c r="AA15" s="6"/>
      <c r="AB15" s="36">
        <v>6</v>
      </c>
      <c r="AC15" s="5" t="s">
        <v>422</v>
      </c>
      <c r="AD15" t="s">
        <v>232</v>
      </c>
      <c r="AE15" s="11" t="s">
        <v>423</v>
      </c>
      <c r="AF15" s="12">
        <v>2218</v>
      </c>
      <c r="AG15" s="12">
        <v>3</v>
      </c>
      <c r="AH15" t="s">
        <v>238</v>
      </c>
      <c r="AI15" s="5" t="s">
        <v>424</v>
      </c>
      <c r="AJ15" s="3"/>
      <c r="AK15" s="3"/>
      <c r="AL15" s="12">
        <v>20</v>
      </c>
      <c r="AM15" s="12" t="s">
        <v>425</v>
      </c>
      <c r="AN15" s="12">
        <v>11</v>
      </c>
      <c r="AO15" t="s">
        <v>275</v>
      </c>
      <c r="AP15" s="9">
        <v>37157</v>
      </c>
      <c r="AQ15" s="6"/>
      <c r="AR15" s="6"/>
      <c r="AS15" s="6"/>
      <c r="AT15" s="6"/>
      <c r="AU15" s="3" t="s">
        <v>372</v>
      </c>
      <c r="AV15" s="3" t="s">
        <v>373</v>
      </c>
      <c r="AW15" s="8" t="s">
        <v>373</v>
      </c>
      <c r="AX15" s="8" t="s">
        <v>373</v>
      </c>
      <c r="AY15" s="12" t="s">
        <v>418</v>
      </c>
      <c r="AZ15" s="13">
        <v>46023</v>
      </c>
      <c r="BA15" s="13">
        <v>46023</v>
      </c>
      <c r="BB15" s="14">
        <v>46387</v>
      </c>
      <c r="BC15" s="15">
        <v>291286.19999999995</v>
      </c>
      <c r="BD15" s="15">
        <v>337892.04</v>
      </c>
      <c r="BE15" s="6"/>
      <c r="BF15" s="6"/>
      <c r="BG15" s="6" t="s">
        <v>200</v>
      </c>
      <c r="BH15" s="6"/>
      <c r="BI15" s="6" t="s">
        <v>374</v>
      </c>
      <c r="BJ15" s="9" t="s">
        <v>375</v>
      </c>
      <c r="BK15" s="6"/>
      <c r="BL15" s="6"/>
      <c r="BM15" s="6"/>
      <c r="BN15" s="40" t="str">
        <f>HYPERLINK("https://ieeg-my.sharepoint.com/:b:/g/personal/transparencia_ieeg_org_mx/IQAX6FYOyIdTQYU9Q52Vc-NDAaCslbnR01rvm8eoqq2rZYA?e=lttoh2")</f>
        <v>https://ieeg-my.sharepoint.com/:b:/g/personal/transparencia_ieeg_org_mx/IQAX6FYOyIdTQYU9Q52Vc-NDAaCslbnR01rvm8eoqq2rZYA?e=lttoh2</v>
      </c>
      <c r="BO15" s="6"/>
      <c r="BP15" s="16">
        <v>8</v>
      </c>
      <c r="BQ15" t="s">
        <v>304</v>
      </c>
      <c r="BR15" s="6"/>
      <c r="BS15" s="6"/>
      <c r="BT15" s="6"/>
      <c r="BU15" s="6"/>
      <c r="BV15" s="6"/>
      <c r="BW15" s="6"/>
      <c r="BX15" s="6"/>
      <c r="BY15" s="6" t="s">
        <v>203</v>
      </c>
      <c r="BZ15" s="6"/>
      <c r="CA15" s="6"/>
      <c r="CB15" s="6"/>
      <c r="CC15" s="6"/>
      <c r="CD15" s="6"/>
      <c r="CE15" s="6"/>
      <c r="CF15" s="6"/>
      <c r="CG15" s="6" t="s">
        <v>373</v>
      </c>
      <c r="CH15" s="14">
        <v>46210</v>
      </c>
      <c r="CI15" s="6" t="s">
        <v>653</v>
      </c>
    </row>
    <row r="16" spans="1:87" ht="60" x14ac:dyDescent="0.25">
      <c r="A16" s="3">
        <v>2026</v>
      </c>
      <c r="B16" s="4">
        <v>46113</v>
      </c>
      <c r="C16" s="4">
        <v>46203</v>
      </c>
      <c r="D16" t="s">
        <v>193</v>
      </c>
      <c r="E16" t="s">
        <v>198</v>
      </c>
      <c r="F16" t="s">
        <v>200</v>
      </c>
      <c r="G16" s="5" t="s">
        <v>426</v>
      </c>
      <c r="H16" s="6"/>
      <c r="I16" s="7" t="s">
        <v>363</v>
      </c>
      <c r="J16" s="6"/>
      <c r="K16" s="6">
        <v>9</v>
      </c>
      <c r="L16" s="6"/>
      <c r="M16" s="8"/>
      <c r="N16" s="6" t="s">
        <v>364</v>
      </c>
      <c r="O16" s="6">
        <v>9</v>
      </c>
      <c r="P16" s="6"/>
      <c r="Q16" s="6"/>
      <c r="R16" s="6"/>
      <c r="S16" s="6"/>
      <c r="T16" s="6"/>
      <c r="U16" s="6"/>
      <c r="V16" s="6"/>
      <c r="W16" s="9" t="s">
        <v>427</v>
      </c>
      <c r="X16" s="9" t="s">
        <v>428</v>
      </c>
      <c r="Y16" s="9" t="s">
        <v>387</v>
      </c>
      <c r="Z16" t="s">
        <v>205</v>
      </c>
      <c r="AA16" s="6"/>
      <c r="AB16" s="36">
        <v>7</v>
      </c>
      <c r="AC16" s="5" t="s">
        <v>429</v>
      </c>
      <c r="AD16" t="s">
        <v>220</v>
      </c>
      <c r="AE16" s="11" t="s">
        <v>397</v>
      </c>
      <c r="AF16" s="12">
        <v>203</v>
      </c>
      <c r="AG16" s="12"/>
      <c r="AH16" s="5"/>
      <c r="AI16" s="5"/>
      <c r="AJ16" s="3"/>
      <c r="AK16" s="3"/>
      <c r="AL16" s="12">
        <v>23</v>
      </c>
      <c r="AM16" s="12" t="s">
        <v>430</v>
      </c>
      <c r="AN16" s="12">
        <v>11</v>
      </c>
      <c r="AO16" t="s">
        <v>275</v>
      </c>
      <c r="AP16" s="9">
        <v>36900</v>
      </c>
      <c r="AQ16" s="6"/>
      <c r="AR16" s="6"/>
      <c r="AS16" s="6"/>
      <c r="AT16" s="6"/>
      <c r="AU16" s="3" t="s">
        <v>372</v>
      </c>
      <c r="AV16" s="3" t="s">
        <v>373</v>
      </c>
      <c r="AW16" s="8" t="s">
        <v>373</v>
      </c>
      <c r="AX16" s="8" t="s">
        <v>373</v>
      </c>
      <c r="AY16" s="12" t="s">
        <v>426</v>
      </c>
      <c r="AZ16" s="13">
        <v>46023</v>
      </c>
      <c r="BA16" s="13">
        <v>46023</v>
      </c>
      <c r="BB16" s="14">
        <v>46387</v>
      </c>
      <c r="BC16" s="15">
        <v>217194.23999999999</v>
      </c>
      <c r="BD16" s="15">
        <v>251945.27999999997</v>
      </c>
      <c r="BE16" s="6"/>
      <c r="BF16" s="6"/>
      <c r="BG16" s="6" t="s">
        <v>200</v>
      </c>
      <c r="BH16" s="6"/>
      <c r="BI16" s="6" t="s">
        <v>374</v>
      </c>
      <c r="BJ16" s="9" t="s">
        <v>375</v>
      </c>
      <c r="BK16" s="6"/>
      <c r="BL16" s="6"/>
      <c r="BM16" s="6"/>
      <c r="BN16" s="40" t="str">
        <f>HYPERLINK("https://ieeg-my.sharepoint.com/:b:/g/personal/transparencia_ieeg_org_mx/IQDkJyeKhhzGT7UdeI_9Uc5pAVnCdbCCZzNHyR2KEsdVoCM?e=OJyNw8")</f>
        <v>https://ieeg-my.sharepoint.com/:b:/g/personal/transparencia_ieeg_org_mx/IQDkJyeKhhzGT7UdeI_9Uc5pAVnCdbCCZzNHyR2KEsdVoCM?e=OJyNw8</v>
      </c>
      <c r="BO16" s="6"/>
      <c r="BP16" s="16">
        <v>9</v>
      </c>
      <c r="BQ16" t="s">
        <v>304</v>
      </c>
      <c r="BR16" s="6"/>
      <c r="BS16" s="6"/>
      <c r="BT16" s="6"/>
      <c r="BU16" s="6"/>
      <c r="BV16" s="6"/>
      <c r="BW16" s="6"/>
      <c r="BX16" s="6"/>
      <c r="BY16" s="6" t="s">
        <v>203</v>
      </c>
      <c r="BZ16" s="6"/>
      <c r="CA16" s="6"/>
      <c r="CB16" s="6"/>
      <c r="CC16" s="6"/>
      <c r="CD16" s="6"/>
      <c r="CE16" s="6"/>
      <c r="CF16" s="6"/>
      <c r="CG16" s="6" t="s">
        <v>373</v>
      </c>
      <c r="CH16" s="14">
        <v>46210</v>
      </c>
      <c r="CI16" s="6" t="s">
        <v>653</v>
      </c>
    </row>
    <row r="17" spans="1:87" ht="60" x14ac:dyDescent="0.25">
      <c r="A17" s="3">
        <v>2026</v>
      </c>
      <c r="B17" s="4">
        <v>46113</v>
      </c>
      <c r="C17" s="4">
        <v>46203</v>
      </c>
      <c r="D17" t="s">
        <v>193</v>
      </c>
      <c r="E17" t="s">
        <v>198</v>
      </c>
      <c r="F17" t="s">
        <v>200</v>
      </c>
      <c r="G17" s="5" t="s">
        <v>431</v>
      </c>
      <c r="H17" s="6"/>
      <c r="I17" s="7" t="s">
        <v>363</v>
      </c>
      <c r="J17" s="6"/>
      <c r="K17" s="6">
        <v>10</v>
      </c>
      <c r="L17" s="6"/>
      <c r="M17" s="8"/>
      <c r="N17" s="6" t="s">
        <v>364</v>
      </c>
      <c r="O17" s="6">
        <v>10</v>
      </c>
      <c r="P17" s="6"/>
      <c r="Q17" s="6"/>
      <c r="R17" s="6"/>
      <c r="S17" s="6"/>
      <c r="T17" s="6"/>
      <c r="U17" s="6"/>
      <c r="V17" s="6"/>
      <c r="W17" s="9" t="s">
        <v>432</v>
      </c>
      <c r="X17" s="9" t="s">
        <v>433</v>
      </c>
      <c r="Y17" s="9" t="s">
        <v>434</v>
      </c>
      <c r="Z17" t="s">
        <v>204</v>
      </c>
      <c r="AA17" s="6"/>
      <c r="AB17" s="36">
        <v>8</v>
      </c>
      <c r="AC17" s="5" t="s">
        <v>435</v>
      </c>
      <c r="AD17" t="s">
        <v>213</v>
      </c>
      <c r="AE17" s="11" t="s">
        <v>436</v>
      </c>
      <c r="AF17" s="12">
        <v>120</v>
      </c>
      <c r="AG17" s="12"/>
      <c r="AH17" t="s">
        <v>238</v>
      </c>
      <c r="AI17" s="5" t="s">
        <v>437</v>
      </c>
      <c r="AJ17" s="3"/>
      <c r="AK17" s="3"/>
      <c r="AL17" s="12">
        <v>27</v>
      </c>
      <c r="AM17" s="12" t="s">
        <v>438</v>
      </c>
      <c r="AN17" s="12">
        <v>11</v>
      </c>
      <c r="AO17" t="s">
        <v>275</v>
      </c>
      <c r="AP17" s="9">
        <v>36730</v>
      </c>
      <c r="AQ17" s="6"/>
      <c r="AR17" s="6"/>
      <c r="AS17" s="6"/>
      <c r="AT17" s="6"/>
      <c r="AU17" s="3" t="s">
        <v>372</v>
      </c>
      <c r="AV17" s="3" t="s">
        <v>373</v>
      </c>
      <c r="AW17" s="8" t="s">
        <v>373</v>
      </c>
      <c r="AX17" s="8" t="s">
        <v>373</v>
      </c>
      <c r="AY17" s="12" t="s">
        <v>431</v>
      </c>
      <c r="AZ17" s="13">
        <v>46023</v>
      </c>
      <c r="BA17" s="13">
        <v>46023</v>
      </c>
      <c r="BB17" s="14">
        <v>46387</v>
      </c>
      <c r="BC17" s="15">
        <v>208156.68</v>
      </c>
      <c r="BD17" s="15">
        <v>241461.72000000003</v>
      </c>
      <c r="BE17" s="6"/>
      <c r="BF17" s="6"/>
      <c r="BG17" s="6" t="s">
        <v>200</v>
      </c>
      <c r="BH17" s="6"/>
      <c r="BI17" s="6" t="s">
        <v>374</v>
      </c>
      <c r="BJ17" s="9" t="s">
        <v>375</v>
      </c>
      <c r="BK17" s="6"/>
      <c r="BL17" s="6"/>
      <c r="BM17" s="6"/>
      <c r="BN17" s="40" t="str">
        <f>HYPERLINK("https://ieeg-my.sharepoint.com/:b:/g/personal/transparencia_ieeg_org_mx/IQDADdh5eyVhQbaeZcp6L84gARJVqxBxnCeywjdnunhxXHE?e=LZzXQE")</f>
        <v>https://ieeg-my.sharepoint.com/:b:/g/personal/transparencia_ieeg_org_mx/IQDADdh5eyVhQbaeZcp6L84gARJVqxBxnCeywjdnunhxXHE?e=LZzXQE</v>
      </c>
      <c r="BO17" s="6"/>
      <c r="BP17" s="16">
        <v>10</v>
      </c>
      <c r="BQ17" t="s">
        <v>304</v>
      </c>
      <c r="BR17" s="6"/>
      <c r="BS17" s="6"/>
      <c r="BT17" s="6"/>
      <c r="BU17" s="6"/>
      <c r="BV17" s="6"/>
      <c r="BW17" s="6"/>
      <c r="BX17" s="6"/>
      <c r="BY17" s="6" t="s">
        <v>203</v>
      </c>
      <c r="BZ17" s="6"/>
      <c r="CA17" s="6"/>
      <c r="CB17" s="6"/>
      <c r="CC17" s="6"/>
      <c r="CD17" s="6"/>
      <c r="CE17" s="6"/>
      <c r="CF17" s="6"/>
      <c r="CG17" s="6" t="s">
        <v>373</v>
      </c>
      <c r="CH17" s="14">
        <v>46210</v>
      </c>
      <c r="CI17" s="6" t="s">
        <v>653</v>
      </c>
    </row>
    <row r="18" spans="1:87" ht="60" x14ac:dyDescent="0.25">
      <c r="A18" s="3">
        <v>2026</v>
      </c>
      <c r="B18" s="4">
        <v>46113</v>
      </c>
      <c r="C18" s="4">
        <v>46203</v>
      </c>
      <c r="D18" t="s">
        <v>193</v>
      </c>
      <c r="E18" t="s">
        <v>198</v>
      </c>
      <c r="F18" t="s">
        <v>200</v>
      </c>
      <c r="G18" s="5" t="s">
        <v>439</v>
      </c>
      <c r="H18" s="6"/>
      <c r="I18" s="7" t="s">
        <v>363</v>
      </c>
      <c r="J18" s="6"/>
      <c r="K18" s="6">
        <v>11</v>
      </c>
      <c r="L18" s="6"/>
      <c r="M18" s="8"/>
      <c r="N18" s="6" t="s">
        <v>364</v>
      </c>
      <c r="O18" s="6">
        <v>11</v>
      </c>
      <c r="P18" s="6"/>
      <c r="Q18" s="6"/>
      <c r="R18" s="6"/>
      <c r="S18" s="6"/>
      <c r="T18" s="6"/>
      <c r="U18" s="6"/>
      <c r="V18" s="6"/>
      <c r="W18" s="5" t="s">
        <v>419</v>
      </c>
      <c r="X18" s="5" t="s">
        <v>440</v>
      </c>
      <c r="Y18" s="5" t="s">
        <v>387</v>
      </c>
      <c r="Z18" t="s">
        <v>204</v>
      </c>
      <c r="AA18" s="6"/>
      <c r="AB18" s="36">
        <v>9</v>
      </c>
      <c r="AC18" s="5" t="s">
        <v>441</v>
      </c>
      <c r="AD18" t="s">
        <v>213</v>
      </c>
      <c r="AE18" s="11" t="s">
        <v>442</v>
      </c>
      <c r="AF18" s="12">
        <v>102</v>
      </c>
      <c r="AG18" s="12"/>
      <c r="AH18" t="s">
        <v>238</v>
      </c>
      <c r="AI18" s="5" t="s">
        <v>390</v>
      </c>
      <c r="AJ18" s="3"/>
      <c r="AK18" s="3"/>
      <c r="AL18" s="12">
        <v>31</v>
      </c>
      <c r="AM18" s="12" t="s">
        <v>443</v>
      </c>
      <c r="AN18" s="12">
        <v>11</v>
      </c>
      <c r="AO18" t="s">
        <v>275</v>
      </c>
      <c r="AP18" s="9">
        <v>36300</v>
      </c>
      <c r="AQ18" s="6"/>
      <c r="AR18" s="6"/>
      <c r="AS18" s="6"/>
      <c r="AT18" s="6"/>
      <c r="AU18" s="3" t="s">
        <v>372</v>
      </c>
      <c r="AV18" s="3" t="s">
        <v>373</v>
      </c>
      <c r="AW18" s="8" t="s">
        <v>373</v>
      </c>
      <c r="AX18" s="8" t="s">
        <v>373</v>
      </c>
      <c r="AY18" s="12" t="s">
        <v>439</v>
      </c>
      <c r="AZ18" s="13">
        <v>46023</v>
      </c>
      <c r="BA18" s="13">
        <v>46023</v>
      </c>
      <c r="BB18" s="14">
        <v>46387</v>
      </c>
      <c r="BC18" s="15">
        <v>127343.04000000001</v>
      </c>
      <c r="BD18" s="15">
        <v>147717.96</v>
      </c>
      <c r="BE18" s="6"/>
      <c r="BF18" s="6"/>
      <c r="BG18" s="6" t="s">
        <v>200</v>
      </c>
      <c r="BH18" s="6"/>
      <c r="BI18" s="6" t="s">
        <v>374</v>
      </c>
      <c r="BJ18" s="9" t="s">
        <v>375</v>
      </c>
      <c r="BK18" s="6"/>
      <c r="BL18" s="6"/>
      <c r="BM18" s="6"/>
      <c r="BN18" s="40" t="str">
        <f>HYPERLINK("https://ieeg-my.sharepoint.com/:b:/g/personal/transparencia_ieeg_org_mx/IQDCUDkMDUngR4k9jJ6G_J8JAbf1ijby1802qlUiLB5E1bE?e=BM1Ig1")</f>
        <v>https://ieeg-my.sharepoint.com/:b:/g/personal/transparencia_ieeg_org_mx/IQDCUDkMDUngR4k9jJ6G_J8JAbf1ijby1802qlUiLB5E1bE?e=BM1Ig1</v>
      </c>
      <c r="BO18" s="6"/>
      <c r="BP18" s="16">
        <v>11</v>
      </c>
      <c r="BQ18" t="s">
        <v>304</v>
      </c>
      <c r="BR18" s="6"/>
      <c r="BS18" s="6"/>
      <c r="BT18" s="6"/>
      <c r="BU18" s="6"/>
      <c r="BV18" s="6"/>
      <c r="BW18" s="6"/>
      <c r="BX18" s="6"/>
      <c r="BY18" s="6" t="s">
        <v>203</v>
      </c>
      <c r="BZ18" s="6"/>
      <c r="CA18" s="6"/>
      <c r="CB18" s="6"/>
      <c r="CC18" s="6"/>
      <c r="CD18" s="6"/>
      <c r="CE18" s="6"/>
      <c r="CF18" s="6"/>
      <c r="CG18" s="6" t="s">
        <v>373</v>
      </c>
      <c r="CH18" s="14">
        <v>46210</v>
      </c>
      <c r="CI18" s="6" t="s">
        <v>653</v>
      </c>
    </row>
    <row r="19" spans="1:87" ht="60" x14ac:dyDescent="0.25">
      <c r="A19" s="3">
        <v>2026</v>
      </c>
      <c r="B19" s="4">
        <v>46113</v>
      </c>
      <c r="C19" s="4">
        <v>46203</v>
      </c>
      <c r="D19" t="s">
        <v>193</v>
      </c>
      <c r="E19" t="s">
        <v>198</v>
      </c>
      <c r="F19" t="s">
        <v>200</v>
      </c>
      <c r="G19" s="5" t="s">
        <v>444</v>
      </c>
      <c r="H19" s="6"/>
      <c r="I19" s="7" t="s">
        <v>363</v>
      </c>
      <c r="J19" s="6"/>
      <c r="K19" s="6">
        <v>12</v>
      </c>
      <c r="L19" s="6"/>
      <c r="M19" s="8"/>
      <c r="N19" s="6" t="s">
        <v>364</v>
      </c>
      <c r="O19" s="6">
        <v>12</v>
      </c>
      <c r="P19" s="6"/>
      <c r="Q19" s="6"/>
      <c r="R19" s="6"/>
      <c r="S19" s="6"/>
      <c r="T19" s="6"/>
      <c r="U19" s="6"/>
      <c r="V19" s="6"/>
      <c r="W19" s="9" t="s">
        <v>445</v>
      </c>
      <c r="X19" s="9" t="s">
        <v>446</v>
      </c>
      <c r="Y19" s="9" t="s">
        <v>447</v>
      </c>
      <c r="Z19" t="s">
        <v>204</v>
      </c>
      <c r="AA19" s="6"/>
      <c r="AB19" s="36">
        <v>10</v>
      </c>
      <c r="AC19" s="5" t="s">
        <v>448</v>
      </c>
      <c r="AD19" t="s">
        <v>213</v>
      </c>
      <c r="AE19" s="11" t="s">
        <v>449</v>
      </c>
      <c r="AF19" s="12" t="s">
        <v>450</v>
      </c>
      <c r="AG19" s="12"/>
      <c r="AH19" t="s">
        <v>238</v>
      </c>
      <c r="AI19" s="5" t="s">
        <v>451</v>
      </c>
      <c r="AJ19" s="3"/>
      <c r="AK19" s="3"/>
      <c r="AL19" s="12">
        <v>33</v>
      </c>
      <c r="AM19" s="12" t="s">
        <v>452</v>
      </c>
      <c r="AN19" s="12">
        <v>11</v>
      </c>
      <c r="AO19" t="s">
        <v>275</v>
      </c>
      <c r="AP19" s="9">
        <v>37900</v>
      </c>
      <c r="AQ19" s="6"/>
      <c r="AR19" s="6"/>
      <c r="AS19" s="6"/>
      <c r="AT19" s="6"/>
      <c r="AU19" s="3" t="s">
        <v>372</v>
      </c>
      <c r="AV19" s="3" t="s">
        <v>373</v>
      </c>
      <c r="AW19" s="8" t="s">
        <v>373</v>
      </c>
      <c r="AX19" s="8" t="s">
        <v>373</v>
      </c>
      <c r="AY19" s="12" t="s">
        <v>444</v>
      </c>
      <c r="AZ19" s="13">
        <v>46023</v>
      </c>
      <c r="BA19" s="13">
        <v>46023</v>
      </c>
      <c r="BB19" s="14">
        <v>46387</v>
      </c>
      <c r="BC19" s="15">
        <v>147416.16</v>
      </c>
      <c r="BD19" s="15">
        <v>171002.76</v>
      </c>
      <c r="BE19" s="6"/>
      <c r="BF19" s="6"/>
      <c r="BG19" s="6" t="s">
        <v>200</v>
      </c>
      <c r="BH19" s="6"/>
      <c r="BI19" s="6" t="s">
        <v>374</v>
      </c>
      <c r="BJ19" s="9" t="s">
        <v>375</v>
      </c>
      <c r="BK19" s="6"/>
      <c r="BL19" s="6"/>
      <c r="BM19" s="6"/>
      <c r="BN19" s="40" t="str">
        <f>HYPERLINK("https://ieeg-my.sharepoint.com/:b:/g/personal/transparencia_ieeg_org_mx/IQDgTXOJWWYCQKOX4eGDi_RpATJldoxHOTTbXPSibohpKSU?e=KqCI2h")</f>
        <v>https://ieeg-my.sharepoint.com/:b:/g/personal/transparencia_ieeg_org_mx/IQDgTXOJWWYCQKOX4eGDi_RpATJldoxHOTTbXPSibohpKSU?e=KqCI2h</v>
      </c>
      <c r="BO19" s="6"/>
      <c r="BP19" s="16">
        <v>12</v>
      </c>
      <c r="BQ19" t="s">
        <v>304</v>
      </c>
      <c r="BR19" s="6"/>
      <c r="BS19" s="6"/>
      <c r="BT19" s="6"/>
      <c r="BU19" s="6"/>
      <c r="BV19" s="6"/>
      <c r="BW19" s="6"/>
      <c r="BX19" s="6"/>
      <c r="BY19" s="6" t="s">
        <v>203</v>
      </c>
      <c r="BZ19" s="6"/>
      <c r="CA19" s="6"/>
      <c r="CB19" s="6"/>
      <c r="CC19" s="6"/>
      <c r="CD19" s="6"/>
      <c r="CE19" s="6"/>
      <c r="CF19" s="6"/>
      <c r="CG19" s="6" t="s">
        <v>373</v>
      </c>
      <c r="CH19" s="14">
        <v>46210</v>
      </c>
      <c r="CI19" s="6" t="s">
        <v>653</v>
      </c>
    </row>
    <row r="20" spans="1:87" ht="60" x14ac:dyDescent="0.25">
      <c r="A20" s="3">
        <v>2026</v>
      </c>
      <c r="B20" s="4">
        <v>46113</v>
      </c>
      <c r="C20" s="4">
        <v>46203</v>
      </c>
      <c r="D20" t="s">
        <v>193</v>
      </c>
      <c r="E20" t="s">
        <v>198</v>
      </c>
      <c r="F20" t="s">
        <v>200</v>
      </c>
      <c r="G20" s="5" t="s">
        <v>453</v>
      </c>
      <c r="H20" s="6"/>
      <c r="I20" s="7" t="s">
        <v>363</v>
      </c>
      <c r="J20" s="6"/>
      <c r="K20" s="6">
        <v>13</v>
      </c>
      <c r="L20" s="6"/>
      <c r="M20" s="8"/>
      <c r="N20" s="6" t="s">
        <v>364</v>
      </c>
      <c r="O20" s="6">
        <v>13</v>
      </c>
      <c r="P20" s="6"/>
      <c r="Q20" s="6"/>
      <c r="R20" s="6"/>
      <c r="S20" s="6"/>
      <c r="T20" s="6"/>
      <c r="U20" s="6"/>
      <c r="V20" s="6"/>
      <c r="W20" s="9" t="s">
        <v>454</v>
      </c>
      <c r="X20" s="9" t="s">
        <v>455</v>
      </c>
      <c r="Y20" s="9" t="s">
        <v>456</v>
      </c>
      <c r="Z20" t="s">
        <v>205</v>
      </c>
      <c r="AA20" s="6"/>
      <c r="AB20" s="36">
        <v>11</v>
      </c>
      <c r="AC20" s="5" t="s">
        <v>457</v>
      </c>
      <c r="AD20" t="s">
        <v>213</v>
      </c>
      <c r="AE20" s="11" t="s">
        <v>369</v>
      </c>
      <c r="AF20" s="12">
        <v>41</v>
      </c>
      <c r="AG20" s="12"/>
      <c r="AH20" t="s">
        <v>247</v>
      </c>
      <c r="AI20" s="5" t="s">
        <v>370</v>
      </c>
      <c r="AJ20" s="3"/>
      <c r="AK20" s="3"/>
      <c r="AL20" s="12">
        <v>3</v>
      </c>
      <c r="AM20" s="12" t="s">
        <v>458</v>
      </c>
      <c r="AN20" s="12">
        <v>11</v>
      </c>
      <c r="AO20" t="s">
        <v>275</v>
      </c>
      <c r="AP20" s="9">
        <v>37748</v>
      </c>
      <c r="AQ20" s="6"/>
      <c r="AR20" s="6"/>
      <c r="AS20" s="6"/>
      <c r="AT20" s="6"/>
      <c r="AU20" s="3" t="s">
        <v>372</v>
      </c>
      <c r="AV20" s="3" t="s">
        <v>373</v>
      </c>
      <c r="AW20" s="8" t="s">
        <v>373</v>
      </c>
      <c r="AX20" s="8" t="s">
        <v>373</v>
      </c>
      <c r="AY20" s="12" t="s">
        <v>453</v>
      </c>
      <c r="AZ20" s="13">
        <v>46023</v>
      </c>
      <c r="BA20" s="13">
        <v>46023</v>
      </c>
      <c r="BB20" s="14">
        <v>46387</v>
      </c>
      <c r="BC20" s="15">
        <v>279091.08</v>
      </c>
      <c r="BD20" s="15">
        <v>323745.59999999998</v>
      </c>
      <c r="BE20" s="6"/>
      <c r="BF20" s="6"/>
      <c r="BG20" s="6" t="s">
        <v>200</v>
      </c>
      <c r="BH20" s="6"/>
      <c r="BI20" s="6" t="s">
        <v>374</v>
      </c>
      <c r="BJ20" s="9" t="s">
        <v>375</v>
      </c>
      <c r="BK20" s="6"/>
      <c r="BL20" s="6"/>
      <c r="BM20" s="6"/>
      <c r="BN20" s="40" t="str">
        <f>HYPERLINK("https://ieeg-my.sharepoint.com/:b:/g/personal/transparencia_ieeg_org_mx/IQA07MUEVw02S70GhFZ66AKqAT3hutrqpXte0_IOYrWaWKc?e=BTuya4")</f>
        <v>https://ieeg-my.sharepoint.com/:b:/g/personal/transparencia_ieeg_org_mx/IQA07MUEVw02S70GhFZ66AKqAT3hutrqpXte0_IOYrWaWKc?e=BTuya4</v>
      </c>
      <c r="BO20" s="6"/>
      <c r="BP20" s="16">
        <v>13</v>
      </c>
      <c r="BQ20" t="s">
        <v>304</v>
      </c>
      <c r="BR20" s="6"/>
      <c r="BS20" s="6"/>
      <c r="BT20" s="6"/>
      <c r="BU20" s="6"/>
      <c r="BV20" s="6"/>
      <c r="BW20" s="6"/>
      <c r="BX20" s="6"/>
      <c r="BY20" s="6" t="s">
        <v>203</v>
      </c>
      <c r="BZ20" s="6"/>
      <c r="CA20" s="6"/>
      <c r="CB20" s="6"/>
      <c r="CC20" s="6"/>
      <c r="CD20" s="6"/>
      <c r="CE20" s="6"/>
      <c r="CF20" s="6"/>
      <c r="CG20" s="6" t="s">
        <v>373</v>
      </c>
      <c r="CH20" s="14">
        <v>46210</v>
      </c>
      <c r="CI20" s="6" t="s">
        <v>653</v>
      </c>
    </row>
    <row r="21" spans="1:87" ht="60" x14ac:dyDescent="0.25">
      <c r="A21" s="3">
        <v>2026</v>
      </c>
      <c r="B21" s="4">
        <v>46113</v>
      </c>
      <c r="C21" s="4">
        <v>46203</v>
      </c>
      <c r="D21" t="s">
        <v>193</v>
      </c>
      <c r="E21" t="s">
        <v>198</v>
      </c>
      <c r="F21" t="s">
        <v>200</v>
      </c>
      <c r="G21" s="5" t="s">
        <v>459</v>
      </c>
      <c r="H21" s="6"/>
      <c r="I21" s="7" t="s">
        <v>363</v>
      </c>
      <c r="J21" s="6"/>
      <c r="K21" s="6">
        <v>14</v>
      </c>
      <c r="L21" s="6"/>
      <c r="M21" s="8"/>
      <c r="N21" s="6" t="s">
        <v>364</v>
      </c>
      <c r="O21" s="6">
        <v>14</v>
      </c>
      <c r="P21" s="6"/>
      <c r="Q21" s="6"/>
      <c r="R21" s="6"/>
      <c r="S21" s="6"/>
      <c r="T21" s="6"/>
      <c r="U21" s="6"/>
      <c r="V21" s="6"/>
      <c r="W21" s="9" t="s">
        <v>460</v>
      </c>
      <c r="X21" s="9" t="s">
        <v>461</v>
      </c>
      <c r="Y21" s="9" t="s">
        <v>462</v>
      </c>
      <c r="Z21" t="s">
        <v>204</v>
      </c>
      <c r="AA21" s="6"/>
      <c r="AB21" s="36">
        <v>12</v>
      </c>
      <c r="AC21" s="5" t="s">
        <v>463</v>
      </c>
      <c r="AD21" t="s">
        <v>213</v>
      </c>
      <c r="AE21" s="11" t="s">
        <v>381</v>
      </c>
      <c r="AF21" s="12">
        <v>10</v>
      </c>
      <c r="AG21" s="12"/>
      <c r="AH21" t="s">
        <v>247</v>
      </c>
      <c r="AI21" s="5" t="s">
        <v>382</v>
      </c>
      <c r="AJ21" s="3"/>
      <c r="AK21" s="3"/>
      <c r="AL21" s="12">
        <v>42</v>
      </c>
      <c r="AM21" s="12" t="s">
        <v>464</v>
      </c>
      <c r="AN21" s="12">
        <v>11</v>
      </c>
      <c r="AO21" t="s">
        <v>275</v>
      </c>
      <c r="AP21" s="9">
        <v>38400</v>
      </c>
      <c r="AQ21" s="6"/>
      <c r="AR21" s="6"/>
      <c r="AS21" s="6"/>
      <c r="AT21" s="6"/>
      <c r="AU21" s="3" t="s">
        <v>372</v>
      </c>
      <c r="AV21" s="3" t="s">
        <v>373</v>
      </c>
      <c r="AW21" s="8" t="s">
        <v>373</v>
      </c>
      <c r="AX21" s="8" t="s">
        <v>373</v>
      </c>
      <c r="AY21" s="12" t="s">
        <v>459</v>
      </c>
      <c r="AZ21" s="13">
        <v>46023</v>
      </c>
      <c r="BA21" s="13">
        <v>46023</v>
      </c>
      <c r="BB21" s="14">
        <v>46387</v>
      </c>
      <c r="BC21" s="15">
        <v>148624.91999999998</v>
      </c>
      <c r="BD21" s="15">
        <v>172404.96</v>
      </c>
      <c r="BE21" s="6"/>
      <c r="BF21" s="6"/>
      <c r="BG21" s="6" t="s">
        <v>200</v>
      </c>
      <c r="BH21" s="6"/>
      <c r="BI21" s="6" t="s">
        <v>374</v>
      </c>
      <c r="BJ21" s="9" t="s">
        <v>375</v>
      </c>
      <c r="BK21" s="6"/>
      <c r="BL21" s="6"/>
      <c r="BM21" s="6"/>
      <c r="BN21" s="40" t="str">
        <f>HYPERLINK("https://ieeg-my.sharepoint.com/:b:/g/personal/transparencia_ieeg_org_mx/IQBhbnT4gdhSSLtIcP57_ggsAdRb60qkTQ-mTNXvbLm_3FY?e=USYKRH")</f>
        <v>https://ieeg-my.sharepoint.com/:b:/g/personal/transparencia_ieeg_org_mx/IQBhbnT4gdhSSLtIcP57_ggsAdRb60qkTQ-mTNXvbLm_3FY?e=USYKRH</v>
      </c>
      <c r="BO21" s="6"/>
      <c r="BP21" s="16">
        <v>14</v>
      </c>
      <c r="BQ21" t="s">
        <v>304</v>
      </c>
      <c r="BR21" s="6"/>
      <c r="BS21" s="6"/>
      <c r="BT21" s="6"/>
      <c r="BU21" s="6"/>
      <c r="BV21" s="6"/>
      <c r="BW21" s="6"/>
      <c r="BX21" s="6"/>
      <c r="BY21" s="6" t="s">
        <v>203</v>
      </c>
      <c r="BZ21" s="6"/>
      <c r="CA21" s="6"/>
      <c r="CB21" s="6"/>
      <c r="CC21" s="6"/>
      <c r="CD21" s="6"/>
      <c r="CE21" s="6"/>
      <c r="CF21" s="6"/>
      <c r="CG21" s="6" t="s">
        <v>373</v>
      </c>
      <c r="CH21" s="14">
        <v>46210</v>
      </c>
      <c r="CI21" s="6" t="s">
        <v>653</v>
      </c>
    </row>
    <row r="22" spans="1:87" ht="60" x14ac:dyDescent="0.25">
      <c r="A22" s="3">
        <v>2026</v>
      </c>
      <c r="B22" s="4">
        <v>46113</v>
      </c>
      <c r="C22" s="4">
        <v>46203</v>
      </c>
      <c r="D22" t="s">
        <v>193</v>
      </c>
      <c r="E22" t="s">
        <v>198</v>
      </c>
      <c r="F22" t="s">
        <v>200</v>
      </c>
      <c r="G22" s="5" t="s">
        <v>465</v>
      </c>
      <c r="H22" s="6"/>
      <c r="I22" s="7" t="s">
        <v>363</v>
      </c>
      <c r="J22" s="6"/>
      <c r="K22" s="6">
        <v>15</v>
      </c>
      <c r="L22" s="6"/>
      <c r="M22" s="8"/>
      <c r="N22" s="6" t="s">
        <v>364</v>
      </c>
      <c r="O22" s="6">
        <v>15</v>
      </c>
      <c r="P22" s="6"/>
      <c r="Q22" s="6"/>
      <c r="R22" s="6"/>
      <c r="S22" s="6"/>
      <c r="T22" s="6"/>
      <c r="U22" s="6"/>
      <c r="V22" s="6"/>
      <c r="W22" s="9" t="s">
        <v>466</v>
      </c>
      <c r="X22" s="9" t="s">
        <v>467</v>
      </c>
      <c r="Y22" s="9" t="s">
        <v>387</v>
      </c>
      <c r="Z22" t="s">
        <v>204</v>
      </c>
      <c r="AA22" s="6"/>
      <c r="AB22" s="36">
        <v>13</v>
      </c>
      <c r="AC22" s="5" t="s">
        <v>468</v>
      </c>
      <c r="AD22" t="s">
        <v>213</v>
      </c>
      <c r="AE22" s="11" t="s">
        <v>389</v>
      </c>
      <c r="AF22" s="12">
        <v>5</v>
      </c>
      <c r="AG22" s="12"/>
      <c r="AH22" t="s">
        <v>238</v>
      </c>
      <c r="AI22" s="5" t="s">
        <v>390</v>
      </c>
      <c r="AJ22" s="3"/>
      <c r="AK22" s="3"/>
      <c r="AL22" s="12">
        <v>46</v>
      </c>
      <c r="AM22" s="12" t="s">
        <v>469</v>
      </c>
      <c r="AN22" s="12">
        <v>11</v>
      </c>
      <c r="AO22" t="s">
        <v>275</v>
      </c>
      <c r="AP22" s="9">
        <v>38940</v>
      </c>
      <c r="AQ22" s="6"/>
      <c r="AR22" s="6"/>
      <c r="AS22" s="6"/>
      <c r="AT22" s="6"/>
      <c r="AU22" s="3" t="s">
        <v>372</v>
      </c>
      <c r="AV22" s="3" t="s">
        <v>373</v>
      </c>
      <c r="AW22" s="8" t="s">
        <v>373</v>
      </c>
      <c r="AX22" s="8" t="s">
        <v>373</v>
      </c>
      <c r="AY22" s="12" t="s">
        <v>465</v>
      </c>
      <c r="AZ22" s="13">
        <v>46023</v>
      </c>
      <c r="BA22" s="13">
        <v>46023</v>
      </c>
      <c r="BB22" s="14">
        <v>46387</v>
      </c>
      <c r="BC22" s="15">
        <v>128280.36000000002</v>
      </c>
      <c r="BD22" s="15">
        <v>148805.16</v>
      </c>
      <c r="BE22" s="6"/>
      <c r="BF22" s="6"/>
      <c r="BG22" s="6" t="s">
        <v>200</v>
      </c>
      <c r="BH22" s="6"/>
      <c r="BI22" s="6" t="s">
        <v>374</v>
      </c>
      <c r="BJ22" s="9" t="s">
        <v>375</v>
      </c>
      <c r="BK22" s="6"/>
      <c r="BL22" s="6"/>
      <c r="BM22" s="6"/>
      <c r="BN22" s="40" t="str">
        <f>HYPERLINK("https://ieeg-my.sharepoint.com/:b:/g/personal/transparencia_ieeg_org_mx/IQAmdmMheZ0YTKCWRVxLuaccAdWBkZG5t5chEP_hbIgNOj4?e=ubeSch")</f>
        <v>https://ieeg-my.sharepoint.com/:b:/g/personal/transparencia_ieeg_org_mx/IQAmdmMheZ0YTKCWRVxLuaccAdWBkZG5t5chEP_hbIgNOj4?e=ubeSch</v>
      </c>
      <c r="BO22" s="6"/>
      <c r="BP22" s="16">
        <v>15</v>
      </c>
      <c r="BQ22" t="s">
        <v>304</v>
      </c>
      <c r="BR22" s="6"/>
      <c r="BS22" s="6"/>
      <c r="BT22" s="6"/>
      <c r="BU22" s="6"/>
      <c r="BV22" s="6"/>
      <c r="BW22" s="6"/>
      <c r="BX22" s="6"/>
      <c r="BY22" s="6" t="s">
        <v>203</v>
      </c>
      <c r="BZ22" s="6"/>
      <c r="CA22" s="6"/>
      <c r="CB22" s="6"/>
      <c r="CC22" s="6"/>
      <c r="CD22" s="6"/>
      <c r="CE22" s="6"/>
      <c r="CF22" s="6"/>
      <c r="CG22" s="6" t="s">
        <v>373</v>
      </c>
      <c r="CH22" s="14">
        <v>46210</v>
      </c>
      <c r="CI22" s="6" t="s">
        <v>653</v>
      </c>
    </row>
    <row r="23" spans="1:87" ht="60" x14ac:dyDescent="0.25">
      <c r="A23" s="3">
        <v>2026</v>
      </c>
      <c r="B23" s="4">
        <v>46113</v>
      </c>
      <c r="C23" s="4">
        <v>46203</v>
      </c>
      <c r="D23" t="s">
        <v>193</v>
      </c>
      <c r="E23" t="s">
        <v>198</v>
      </c>
      <c r="F23" t="s">
        <v>200</v>
      </c>
      <c r="G23" s="5" t="s">
        <v>470</v>
      </c>
      <c r="H23" s="6"/>
      <c r="I23" s="7" t="s">
        <v>363</v>
      </c>
      <c r="J23" s="6"/>
      <c r="K23" s="6">
        <v>16</v>
      </c>
      <c r="L23" s="6"/>
      <c r="M23" s="8"/>
      <c r="N23" s="6" t="s">
        <v>364</v>
      </c>
      <c r="O23" s="6">
        <v>16</v>
      </c>
      <c r="P23" s="6"/>
      <c r="Q23" s="6"/>
      <c r="R23" s="6"/>
      <c r="S23" s="6"/>
      <c r="T23" s="6"/>
      <c r="U23" s="6"/>
      <c r="V23" s="6"/>
      <c r="W23" s="9"/>
      <c r="X23" s="9"/>
      <c r="Y23" s="9"/>
      <c r="Z23" s="6"/>
      <c r="AA23" s="9" t="s">
        <v>471</v>
      </c>
      <c r="AB23" s="17"/>
      <c r="AC23" s="5" t="s">
        <v>472</v>
      </c>
      <c r="AD23" t="s">
        <v>207</v>
      </c>
      <c r="AE23" s="11" t="s">
        <v>473</v>
      </c>
      <c r="AF23" s="12" t="s">
        <v>474</v>
      </c>
      <c r="AG23" s="12"/>
      <c r="AH23" t="s">
        <v>238</v>
      </c>
      <c r="AI23" s="5" t="s">
        <v>475</v>
      </c>
      <c r="AJ23" s="3"/>
      <c r="AK23" s="3"/>
      <c r="AL23" s="12">
        <v>15</v>
      </c>
      <c r="AM23" s="12" t="s">
        <v>275</v>
      </c>
      <c r="AN23" s="18">
        <v>11</v>
      </c>
      <c r="AO23" t="s">
        <v>275</v>
      </c>
      <c r="AP23" s="9">
        <v>36259</v>
      </c>
      <c r="AQ23" s="6"/>
      <c r="AR23" s="6"/>
      <c r="AS23" s="6"/>
      <c r="AT23" s="6"/>
      <c r="AU23" s="3" t="s">
        <v>372</v>
      </c>
      <c r="AV23" s="3" t="s">
        <v>373</v>
      </c>
      <c r="AW23" s="8" t="s">
        <v>373</v>
      </c>
      <c r="AX23" s="8" t="s">
        <v>373</v>
      </c>
      <c r="AY23" s="12" t="s">
        <v>470</v>
      </c>
      <c r="AZ23" s="13">
        <v>46023</v>
      </c>
      <c r="BA23" s="13">
        <v>46023</v>
      </c>
      <c r="BB23" s="14">
        <v>46387</v>
      </c>
      <c r="BC23" s="15">
        <v>672169.3</v>
      </c>
      <c r="BD23" s="15">
        <v>779716.41</v>
      </c>
      <c r="BE23" s="6"/>
      <c r="BF23" s="6"/>
      <c r="BG23" s="6" t="s">
        <v>200</v>
      </c>
      <c r="BH23" s="6"/>
      <c r="BI23" s="6" t="s">
        <v>374</v>
      </c>
      <c r="BJ23" s="9" t="s">
        <v>375</v>
      </c>
      <c r="BK23" s="6"/>
      <c r="BL23" s="6"/>
      <c r="BM23" s="6"/>
      <c r="BN23" s="40" t="str">
        <f>HYPERLINK("https://ieeg-my.sharepoint.com/:b:/g/personal/transparencia_ieeg_org_mx/IQBoOWAl0KWlT4CoDmtUN9XuAfz9Umg1T-PKM6GcJ-84Fm4?e=gPk3gM")</f>
        <v>https://ieeg-my.sharepoint.com/:b:/g/personal/transparencia_ieeg_org_mx/IQBoOWAl0KWlT4CoDmtUN9XuAfz9Umg1T-PKM6GcJ-84Fm4?e=gPk3gM</v>
      </c>
      <c r="BO23" s="6"/>
      <c r="BP23" s="16">
        <v>16</v>
      </c>
      <c r="BQ23" t="s">
        <v>304</v>
      </c>
      <c r="BR23" s="6"/>
      <c r="BS23" s="6"/>
      <c r="BT23" s="6"/>
      <c r="BU23" s="6"/>
      <c r="BV23" s="6"/>
      <c r="BW23" s="6"/>
      <c r="BX23" s="6"/>
      <c r="BY23" s="6" t="s">
        <v>203</v>
      </c>
      <c r="BZ23" s="6"/>
      <c r="CA23" s="6"/>
      <c r="CB23" s="6"/>
      <c r="CC23" s="6"/>
      <c r="CD23" s="6"/>
      <c r="CE23" s="6"/>
      <c r="CF23" s="6"/>
      <c r="CG23" s="6" t="s">
        <v>373</v>
      </c>
      <c r="CH23" s="14">
        <v>46210</v>
      </c>
      <c r="CI23" s="6" t="s">
        <v>653</v>
      </c>
    </row>
    <row r="24" spans="1:87" ht="45" x14ac:dyDescent="0.25">
      <c r="A24" s="3">
        <v>2026</v>
      </c>
      <c r="B24" s="4">
        <v>46113</v>
      </c>
      <c r="C24" s="4">
        <v>46203</v>
      </c>
      <c r="D24" t="s">
        <v>193</v>
      </c>
      <c r="E24" t="s">
        <v>199</v>
      </c>
      <c r="F24" t="s">
        <v>200</v>
      </c>
      <c r="G24" s="5" t="s">
        <v>476</v>
      </c>
      <c r="H24" s="6"/>
      <c r="I24" s="19" t="s">
        <v>477</v>
      </c>
      <c r="J24" s="6"/>
      <c r="K24" s="6">
        <v>17</v>
      </c>
      <c r="L24" s="6"/>
      <c r="M24" s="8"/>
      <c r="N24" s="17" t="s">
        <v>478</v>
      </c>
      <c r="O24" s="6">
        <v>17</v>
      </c>
      <c r="P24" s="6"/>
      <c r="Q24" s="6"/>
      <c r="R24" s="6"/>
      <c r="S24" s="6"/>
      <c r="T24" s="6"/>
      <c r="U24" s="6"/>
      <c r="V24" s="6"/>
      <c r="W24" s="3"/>
      <c r="X24" s="3"/>
      <c r="Y24" s="3"/>
      <c r="Z24" s="3"/>
      <c r="AA24" s="6" t="s">
        <v>479</v>
      </c>
      <c r="AB24" s="17"/>
      <c r="AC24" s="6" t="s">
        <v>480</v>
      </c>
      <c r="AD24" t="s">
        <v>213</v>
      </c>
      <c r="AE24" s="6" t="s">
        <v>481</v>
      </c>
      <c r="AF24" s="8">
        <v>112</v>
      </c>
      <c r="AG24" s="8"/>
      <c r="AH24" t="s">
        <v>238</v>
      </c>
      <c r="AI24" s="3" t="s">
        <v>390</v>
      </c>
      <c r="AJ24" s="3"/>
      <c r="AK24" s="3"/>
      <c r="AL24" s="8">
        <v>20</v>
      </c>
      <c r="AM24" s="8" t="s">
        <v>425</v>
      </c>
      <c r="AN24" s="8">
        <v>11</v>
      </c>
      <c r="AO24" t="s">
        <v>275</v>
      </c>
      <c r="AP24" s="6">
        <v>37000</v>
      </c>
      <c r="AQ24" s="6"/>
      <c r="AR24" s="6"/>
      <c r="AS24" s="6"/>
      <c r="AT24" s="6"/>
      <c r="AU24" s="3" t="s">
        <v>372</v>
      </c>
      <c r="AV24" s="3" t="s">
        <v>482</v>
      </c>
      <c r="AW24" s="8" t="s">
        <v>373</v>
      </c>
      <c r="AX24" s="8" t="s">
        <v>373</v>
      </c>
      <c r="AY24" s="8" t="s">
        <v>476</v>
      </c>
      <c r="AZ24" s="13">
        <v>46029</v>
      </c>
      <c r="BA24" s="13">
        <v>46029</v>
      </c>
      <c r="BB24" s="14">
        <v>46387</v>
      </c>
      <c r="BC24" s="15">
        <v>216000</v>
      </c>
      <c r="BD24" s="15">
        <v>250560</v>
      </c>
      <c r="BE24" s="6"/>
      <c r="BF24" s="6"/>
      <c r="BG24" s="6" t="s">
        <v>200</v>
      </c>
      <c r="BH24" s="6"/>
      <c r="BI24" s="6" t="s">
        <v>374</v>
      </c>
      <c r="BJ24" s="9" t="s">
        <v>478</v>
      </c>
      <c r="BK24" s="6"/>
      <c r="BL24" s="6"/>
      <c r="BM24" s="6"/>
      <c r="BN24" s="40" t="str">
        <f>HYPERLINK("https://ieeg-my.sharepoint.com/:b:/g/personal/transparencia_ieeg_org_mx/IQDf2JFpVGPJSp6PkvHZAEIbAbp9l8NSfi1g_6QwZWZvLpo?e=QIRfhd")</f>
        <v>https://ieeg-my.sharepoint.com/:b:/g/personal/transparencia_ieeg_org_mx/IQDf2JFpVGPJSp6PkvHZAEIbAbp9l8NSfi1g_6QwZWZvLpo?e=QIRfhd</v>
      </c>
      <c r="BO24" s="6"/>
      <c r="BP24" s="16">
        <v>17</v>
      </c>
      <c r="BQ24" t="s">
        <v>304</v>
      </c>
      <c r="BR24" s="6"/>
      <c r="BS24" s="6"/>
      <c r="BT24" s="6"/>
      <c r="BU24" s="6"/>
      <c r="BV24" s="6"/>
      <c r="BW24" s="6"/>
      <c r="BX24" s="6"/>
      <c r="BY24" s="6" t="s">
        <v>203</v>
      </c>
      <c r="BZ24" s="6"/>
      <c r="CA24" s="6"/>
      <c r="CB24" s="6"/>
      <c r="CC24" s="6"/>
      <c r="CD24" s="6"/>
      <c r="CE24" s="6"/>
      <c r="CF24" s="6"/>
      <c r="CG24" s="6" t="s">
        <v>373</v>
      </c>
      <c r="CH24" s="14">
        <v>46210</v>
      </c>
      <c r="CI24" s="6" t="s">
        <v>653</v>
      </c>
    </row>
    <row r="25" spans="1:87" ht="38.25" x14ac:dyDescent="0.25">
      <c r="A25" s="5">
        <v>2026</v>
      </c>
      <c r="B25" s="4">
        <v>46113</v>
      </c>
      <c r="C25" s="4">
        <v>46203</v>
      </c>
      <c r="D25" t="s">
        <v>193</v>
      </c>
      <c r="E25" t="s">
        <v>199</v>
      </c>
      <c r="F25" t="s">
        <v>200</v>
      </c>
      <c r="G25" s="5" t="s">
        <v>483</v>
      </c>
      <c r="H25" s="9"/>
      <c r="I25" s="20" t="s">
        <v>484</v>
      </c>
      <c r="J25" s="9"/>
      <c r="K25" s="6">
        <v>18</v>
      </c>
      <c r="L25" s="9"/>
      <c r="M25" s="12"/>
      <c r="N25" s="21" t="s">
        <v>485</v>
      </c>
      <c r="O25" s="9">
        <v>18</v>
      </c>
      <c r="P25" s="9"/>
      <c r="Q25" s="9"/>
      <c r="R25" s="9"/>
      <c r="S25" s="9"/>
      <c r="T25" s="9"/>
      <c r="U25" s="9"/>
      <c r="V25" s="9"/>
      <c r="W25" s="5" t="s">
        <v>486</v>
      </c>
      <c r="X25" s="5" t="s">
        <v>487</v>
      </c>
      <c r="Y25" s="5" t="s">
        <v>488</v>
      </c>
      <c r="Z25" t="s">
        <v>204</v>
      </c>
      <c r="AA25" s="9"/>
      <c r="AB25" s="36">
        <v>14</v>
      </c>
      <c r="AC25" s="9" t="s">
        <v>489</v>
      </c>
      <c r="AD25" t="s">
        <v>225</v>
      </c>
      <c r="AE25" s="9" t="s">
        <v>490</v>
      </c>
      <c r="AF25" s="12">
        <v>4</v>
      </c>
      <c r="AG25" s="12"/>
      <c r="AH25" t="s">
        <v>238</v>
      </c>
      <c r="AI25" s="5" t="s">
        <v>491</v>
      </c>
      <c r="AJ25" s="5"/>
      <c r="AK25" s="5"/>
      <c r="AL25" s="12">
        <v>15</v>
      </c>
      <c r="AM25" s="12" t="s">
        <v>275</v>
      </c>
      <c r="AN25" s="12">
        <v>11</v>
      </c>
      <c r="AO25" t="s">
        <v>275</v>
      </c>
      <c r="AP25" s="9">
        <v>36040</v>
      </c>
      <c r="AQ25" s="9"/>
      <c r="AR25" s="9"/>
      <c r="AS25" s="9"/>
      <c r="AT25" s="9"/>
      <c r="AU25" s="5" t="s">
        <v>372</v>
      </c>
      <c r="AV25" s="5" t="s">
        <v>492</v>
      </c>
      <c r="AW25" s="12" t="s">
        <v>373</v>
      </c>
      <c r="AX25" s="12" t="s">
        <v>373</v>
      </c>
      <c r="AY25" s="12" t="s">
        <v>483</v>
      </c>
      <c r="AZ25" s="22">
        <v>46038</v>
      </c>
      <c r="BA25" s="23">
        <v>46038</v>
      </c>
      <c r="BB25" s="23">
        <v>46220</v>
      </c>
      <c r="BC25" s="9">
        <v>56.03</v>
      </c>
      <c r="BD25" s="9">
        <v>65</v>
      </c>
      <c r="BE25" s="9"/>
      <c r="BF25" s="9"/>
      <c r="BG25" s="9" t="s">
        <v>200</v>
      </c>
      <c r="BH25" s="9"/>
      <c r="BI25" s="9" t="s">
        <v>374</v>
      </c>
      <c r="BJ25" s="9" t="s">
        <v>485</v>
      </c>
      <c r="BK25" s="9"/>
      <c r="BL25" s="9"/>
      <c r="BM25" s="9"/>
      <c r="BN25" s="40" t="str">
        <f>HYPERLINK("https://ieeg-my.sharepoint.com/:b:/g/personal/transparencia_ieeg_org_mx/IQCoBar_Ik89SJGZW0dfSYDDAbfGDRVsvUaCbefHtL60aMo?e=OucceS")</f>
        <v>https://ieeg-my.sharepoint.com/:b:/g/personal/transparencia_ieeg_org_mx/IQCoBar_Ik89SJGZW0dfSYDDAbfGDRVsvUaCbefHtL60aMo?e=OucceS</v>
      </c>
      <c r="BO25" s="9"/>
      <c r="BP25" s="24">
        <v>18</v>
      </c>
      <c r="BQ25" t="s">
        <v>304</v>
      </c>
      <c r="BR25" s="9"/>
      <c r="BS25" s="9"/>
      <c r="BT25" s="9"/>
      <c r="BU25" s="9"/>
      <c r="BV25" s="9"/>
      <c r="BW25" s="9"/>
      <c r="BX25" s="9"/>
      <c r="BY25" s="9" t="s">
        <v>203</v>
      </c>
      <c r="BZ25" s="9"/>
      <c r="CA25" s="9"/>
      <c r="CB25" s="9"/>
      <c r="CC25" s="9"/>
      <c r="CD25" s="9"/>
      <c r="CE25" s="9"/>
      <c r="CF25" s="9"/>
      <c r="CG25" s="9" t="s">
        <v>373</v>
      </c>
      <c r="CH25" s="14">
        <v>46210</v>
      </c>
      <c r="CI25" s="6" t="s">
        <v>653</v>
      </c>
    </row>
    <row r="26" spans="1:87" ht="45" x14ac:dyDescent="0.25">
      <c r="A26" s="5">
        <v>2026</v>
      </c>
      <c r="B26" s="4">
        <v>46113</v>
      </c>
      <c r="C26" s="4">
        <v>46203</v>
      </c>
      <c r="D26" t="s">
        <v>193</v>
      </c>
      <c r="E26" t="s">
        <v>199</v>
      </c>
      <c r="F26" t="s">
        <v>200</v>
      </c>
      <c r="G26" s="5" t="s">
        <v>493</v>
      </c>
      <c r="H26" s="9"/>
      <c r="I26" s="20" t="s">
        <v>494</v>
      </c>
      <c r="J26" s="9"/>
      <c r="K26" s="6">
        <v>19</v>
      </c>
      <c r="L26" s="9"/>
      <c r="M26" s="12"/>
      <c r="N26" s="21" t="s">
        <v>495</v>
      </c>
      <c r="O26" s="9">
        <v>19</v>
      </c>
      <c r="P26" s="9"/>
      <c r="Q26" s="9"/>
      <c r="R26" s="9"/>
      <c r="S26" s="9"/>
      <c r="T26" s="9"/>
      <c r="U26" s="9"/>
      <c r="V26" s="9"/>
      <c r="W26" s="5" t="s">
        <v>496</v>
      </c>
      <c r="X26" s="5" t="s">
        <v>497</v>
      </c>
      <c r="Y26" s="5" t="s">
        <v>498</v>
      </c>
      <c r="Z26" t="s">
        <v>205</v>
      </c>
      <c r="AA26" s="9"/>
      <c r="AB26" s="36">
        <v>15</v>
      </c>
      <c r="AC26" s="9" t="s">
        <v>499</v>
      </c>
      <c r="AD26" t="s">
        <v>213</v>
      </c>
      <c r="AE26" s="9" t="s">
        <v>500</v>
      </c>
      <c r="AF26" s="12">
        <v>164</v>
      </c>
      <c r="AG26" s="12"/>
      <c r="AH26" t="s">
        <v>238</v>
      </c>
      <c r="AI26" s="5" t="s">
        <v>501</v>
      </c>
      <c r="AJ26" s="5"/>
      <c r="AK26" s="5"/>
      <c r="AL26" s="8">
        <v>15</v>
      </c>
      <c r="AM26" s="12" t="s">
        <v>275</v>
      </c>
      <c r="AN26" s="12">
        <v>11</v>
      </c>
      <c r="AO26" t="s">
        <v>275</v>
      </c>
      <c r="AP26" s="9">
        <v>36264</v>
      </c>
      <c r="AQ26" s="9"/>
      <c r="AR26" s="9"/>
      <c r="AS26" s="9"/>
      <c r="AT26" s="9"/>
      <c r="AU26" s="5" t="s">
        <v>372</v>
      </c>
      <c r="AV26" s="5" t="s">
        <v>502</v>
      </c>
      <c r="AW26" s="12" t="s">
        <v>373</v>
      </c>
      <c r="AX26" s="12" t="s">
        <v>373</v>
      </c>
      <c r="AY26" s="12" t="s">
        <v>493</v>
      </c>
      <c r="AZ26" s="22">
        <v>46079</v>
      </c>
      <c r="BA26" s="22">
        <v>46079</v>
      </c>
      <c r="BB26" s="14">
        <v>46360</v>
      </c>
      <c r="BC26" s="25">
        <v>434400</v>
      </c>
      <c r="BD26" s="25">
        <v>503904</v>
      </c>
      <c r="BE26" s="9"/>
      <c r="BF26" s="9"/>
      <c r="BG26" s="9" t="s">
        <v>200</v>
      </c>
      <c r="BH26" s="9"/>
      <c r="BI26" s="9" t="s">
        <v>374</v>
      </c>
      <c r="BJ26" s="9" t="s">
        <v>495</v>
      </c>
      <c r="BK26" s="9"/>
      <c r="BL26" s="9"/>
      <c r="BM26" s="9"/>
      <c r="BN26" s="40" t="str">
        <f>HYPERLINK("https://ieeg-my.sharepoint.com/:b:/g/personal/transparencia_ieeg_org_mx/IQDwj_9oLBjZT7ZdVjFWtyYoAZN6DcUQm0Az8yyfagtN4JE?e=TJPngp")</f>
        <v>https://ieeg-my.sharepoint.com/:b:/g/personal/transparencia_ieeg_org_mx/IQDwj_9oLBjZT7ZdVjFWtyYoAZN6DcUQm0Az8yyfagtN4JE?e=TJPngp</v>
      </c>
      <c r="BO26" s="9"/>
      <c r="BP26" s="24">
        <v>19</v>
      </c>
      <c r="BQ26" t="s">
        <v>304</v>
      </c>
      <c r="BR26" s="9"/>
      <c r="BS26" s="9"/>
      <c r="BT26" s="9"/>
      <c r="BU26" s="9"/>
      <c r="BV26" s="9"/>
      <c r="BW26" s="9"/>
      <c r="BX26" s="9"/>
      <c r="BY26" s="9" t="s">
        <v>203</v>
      </c>
      <c r="BZ26" s="9"/>
      <c r="CA26" s="9"/>
      <c r="CB26" s="9"/>
      <c r="CC26" s="9"/>
      <c r="CD26" s="9"/>
      <c r="CE26" s="9"/>
      <c r="CF26" s="9"/>
      <c r="CG26" s="9" t="s">
        <v>373</v>
      </c>
      <c r="CH26" s="14">
        <v>46210</v>
      </c>
      <c r="CI26" s="6" t="s">
        <v>653</v>
      </c>
    </row>
    <row r="27" spans="1:87" ht="75" x14ac:dyDescent="0.25">
      <c r="A27" s="5">
        <v>2026</v>
      </c>
      <c r="B27" s="4">
        <v>46113</v>
      </c>
      <c r="C27" s="4">
        <v>46203</v>
      </c>
      <c r="D27" t="s">
        <v>193</v>
      </c>
      <c r="E27" t="s">
        <v>199</v>
      </c>
      <c r="F27" t="s">
        <v>200</v>
      </c>
      <c r="G27" s="5" t="s">
        <v>503</v>
      </c>
      <c r="H27" s="9"/>
      <c r="I27" s="20" t="s">
        <v>494</v>
      </c>
      <c r="J27" s="9"/>
      <c r="K27" s="6">
        <v>20</v>
      </c>
      <c r="L27" s="9"/>
      <c r="M27" s="12"/>
      <c r="N27" s="21" t="s">
        <v>504</v>
      </c>
      <c r="O27" s="9">
        <v>20</v>
      </c>
      <c r="P27" s="9"/>
      <c r="Q27" s="9"/>
      <c r="R27" s="9"/>
      <c r="S27" s="9"/>
      <c r="T27" s="9"/>
      <c r="U27" s="9"/>
      <c r="V27" s="9"/>
      <c r="W27" s="5"/>
      <c r="X27" s="5"/>
      <c r="Y27" s="5"/>
      <c r="Z27" s="5"/>
      <c r="AA27" s="9" t="s">
        <v>505</v>
      </c>
      <c r="AB27" s="17"/>
      <c r="AC27" s="9" t="s">
        <v>506</v>
      </c>
      <c r="AD27" t="s">
        <v>232</v>
      </c>
      <c r="AE27" s="9" t="s">
        <v>507</v>
      </c>
      <c r="AF27" s="12">
        <v>19</v>
      </c>
      <c r="AG27" s="12"/>
      <c r="AH27" t="s">
        <v>238</v>
      </c>
      <c r="AI27" s="5" t="s">
        <v>508</v>
      </c>
      <c r="AJ27" s="5"/>
      <c r="AK27" s="5"/>
      <c r="AL27" s="8">
        <v>10</v>
      </c>
      <c r="AM27" s="8" t="s">
        <v>509</v>
      </c>
      <c r="AN27" s="18">
        <v>9</v>
      </c>
      <c r="AO27" t="s">
        <v>301</v>
      </c>
      <c r="AP27" s="26" t="s">
        <v>510</v>
      </c>
      <c r="AQ27" s="9"/>
      <c r="AR27" s="9"/>
      <c r="AS27" s="9"/>
      <c r="AT27" s="9"/>
      <c r="AU27" s="5" t="s">
        <v>372</v>
      </c>
      <c r="AV27" s="5" t="s">
        <v>511</v>
      </c>
      <c r="AW27" s="12" t="s">
        <v>373</v>
      </c>
      <c r="AX27" s="12" t="s">
        <v>373</v>
      </c>
      <c r="AY27" s="12" t="s">
        <v>503</v>
      </c>
      <c r="AZ27" s="13">
        <v>46100</v>
      </c>
      <c r="BA27" s="13">
        <v>46100</v>
      </c>
      <c r="BB27" s="14">
        <v>46295</v>
      </c>
      <c r="BC27" s="25">
        <v>2920114.66</v>
      </c>
      <c r="BD27" s="25">
        <v>3387333</v>
      </c>
      <c r="BE27" s="9"/>
      <c r="BF27" s="9"/>
      <c r="BG27" s="9" t="s">
        <v>200</v>
      </c>
      <c r="BH27" s="9"/>
      <c r="BI27" s="9" t="s">
        <v>374</v>
      </c>
      <c r="BJ27" s="33" t="s">
        <v>512</v>
      </c>
      <c r="BK27" s="9"/>
      <c r="BL27" s="9"/>
      <c r="BM27" s="9"/>
      <c r="BN27" s="40" t="str">
        <f>HYPERLINK("https://ieeg-my.sharepoint.com/:b:/g/personal/transparencia_ieeg_org_mx/IQANRKE0zntrRYx1ur--U8TQATKlsPBjAAGRqbUt1JQsgbc?e=6tAaAc")</f>
        <v>https://ieeg-my.sharepoint.com/:b:/g/personal/transparencia_ieeg_org_mx/IQANRKE0zntrRYx1ur--U8TQATKlsPBjAAGRqbUt1JQsgbc?e=6tAaAc</v>
      </c>
      <c r="BO27" s="9"/>
      <c r="BP27" s="24">
        <v>20</v>
      </c>
      <c r="BQ27" t="s">
        <v>304</v>
      </c>
      <c r="BR27" s="9"/>
      <c r="BS27" s="9"/>
      <c r="BT27" s="9"/>
      <c r="BU27" s="9"/>
      <c r="BV27" s="9"/>
      <c r="BW27" s="9"/>
      <c r="BX27" s="9"/>
      <c r="BY27" s="9" t="s">
        <v>203</v>
      </c>
      <c r="BZ27" s="9"/>
      <c r="CA27" s="9"/>
      <c r="CB27" s="9"/>
      <c r="CC27" s="9"/>
      <c r="CD27" s="9"/>
      <c r="CE27" s="9"/>
      <c r="CF27" s="9"/>
      <c r="CG27" s="9" t="s">
        <v>373</v>
      </c>
      <c r="CH27" s="14">
        <v>46210</v>
      </c>
      <c r="CI27" s="6" t="s">
        <v>653</v>
      </c>
    </row>
    <row r="28" spans="1:87" ht="38.25" x14ac:dyDescent="0.25">
      <c r="A28" s="5">
        <v>2026</v>
      </c>
      <c r="B28" s="4">
        <v>46113</v>
      </c>
      <c r="C28" s="4">
        <v>46203</v>
      </c>
      <c r="D28" t="s">
        <v>193</v>
      </c>
      <c r="E28" t="s">
        <v>199</v>
      </c>
      <c r="F28" t="s">
        <v>200</v>
      </c>
      <c r="G28" s="5" t="s">
        <v>513</v>
      </c>
      <c r="H28" s="9"/>
      <c r="I28" s="20" t="s">
        <v>494</v>
      </c>
      <c r="J28" s="9"/>
      <c r="K28" s="6">
        <v>21</v>
      </c>
      <c r="L28" s="9"/>
      <c r="M28" s="12"/>
      <c r="N28" s="21" t="s">
        <v>514</v>
      </c>
      <c r="O28" s="9">
        <v>21</v>
      </c>
      <c r="P28" s="9"/>
      <c r="Q28" s="9"/>
      <c r="R28" s="9"/>
      <c r="S28" s="9"/>
      <c r="T28" s="9"/>
      <c r="U28" s="9"/>
      <c r="V28" s="9"/>
      <c r="W28" s="5"/>
      <c r="X28" s="5"/>
      <c r="Y28" s="5"/>
      <c r="Z28" s="5"/>
      <c r="AA28" s="9" t="s">
        <v>515</v>
      </c>
      <c r="AB28" s="17"/>
      <c r="AC28" s="9" t="s">
        <v>516</v>
      </c>
      <c r="AD28" t="s">
        <v>213</v>
      </c>
      <c r="AE28" s="9" t="s">
        <v>517</v>
      </c>
      <c r="AF28" s="12">
        <v>51</v>
      </c>
      <c r="AG28" s="12"/>
      <c r="AH28" t="s">
        <v>238</v>
      </c>
      <c r="AI28" s="5" t="s">
        <v>518</v>
      </c>
      <c r="AJ28" s="5"/>
      <c r="AK28" s="5"/>
      <c r="AL28" s="8">
        <v>26</v>
      </c>
      <c r="AM28" s="8" t="s">
        <v>519</v>
      </c>
      <c r="AN28" s="12">
        <v>11</v>
      </c>
      <c r="AO28" t="s">
        <v>275</v>
      </c>
      <c r="AP28" s="9">
        <v>36218</v>
      </c>
      <c r="AQ28" s="9"/>
      <c r="AR28" s="9"/>
      <c r="AS28" s="9"/>
      <c r="AT28" s="9"/>
      <c r="AU28" s="5" t="s">
        <v>372</v>
      </c>
      <c r="AV28" s="5" t="s">
        <v>502</v>
      </c>
      <c r="AW28" s="12" t="s">
        <v>373</v>
      </c>
      <c r="AX28" s="12" t="s">
        <v>373</v>
      </c>
      <c r="AY28" s="12" t="s">
        <v>513</v>
      </c>
      <c r="AZ28" s="13">
        <v>46093</v>
      </c>
      <c r="BA28" s="13">
        <v>46093</v>
      </c>
      <c r="BB28" s="14">
        <v>46295</v>
      </c>
      <c r="BC28" s="25">
        <v>462931.03</v>
      </c>
      <c r="BD28" s="25">
        <v>537000</v>
      </c>
      <c r="BE28" s="9"/>
      <c r="BF28" s="9"/>
      <c r="BG28" s="9" t="s">
        <v>200</v>
      </c>
      <c r="BH28" s="9"/>
      <c r="BI28" s="9" t="s">
        <v>374</v>
      </c>
      <c r="BJ28" s="9" t="s">
        <v>514</v>
      </c>
      <c r="BK28" s="9"/>
      <c r="BL28" s="9"/>
      <c r="BM28" s="9"/>
      <c r="BN28" s="40" t="str">
        <f>HYPERLINK("https://ieeg-my.sharepoint.com/:b:/g/personal/transparencia_ieeg_org_mx/IQAP6POewCXqRY3V9nTwdcVgAStYCwJxZx0x6D6go-8T_-E?e=XjbY6y")</f>
        <v>https://ieeg-my.sharepoint.com/:b:/g/personal/transparencia_ieeg_org_mx/IQAP6POewCXqRY3V9nTwdcVgAStYCwJxZx0x6D6go-8T_-E?e=XjbY6y</v>
      </c>
      <c r="BO28" s="9"/>
      <c r="BP28" s="24">
        <v>21</v>
      </c>
      <c r="BQ28" t="s">
        <v>304</v>
      </c>
      <c r="BR28" s="9"/>
      <c r="BS28" s="9"/>
      <c r="BT28" s="9"/>
      <c r="BU28" s="9"/>
      <c r="BV28" s="9"/>
      <c r="BW28" s="9"/>
      <c r="BX28" s="9"/>
      <c r="BY28" s="9" t="s">
        <v>203</v>
      </c>
      <c r="BZ28" s="9"/>
      <c r="CA28" s="9"/>
      <c r="CB28" s="9"/>
      <c r="CC28" s="9"/>
      <c r="CD28" s="9"/>
      <c r="CE28" s="9"/>
      <c r="CF28" s="9"/>
      <c r="CG28" s="9" t="s">
        <v>373</v>
      </c>
      <c r="CH28" s="14">
        <v>46210</v>
      </c>
      <c r="CI28" s="6" t="s">
        <v>653</v>
      </c>
    </row>
    <row r="29" spans="1:87" ht="45" x14ac:dyDescent="0.25">
      <c r="A29" s="5">
        <v>2026</v>
      </c>
      <c r="B29" s="4">
        <v>46113</v>
      </c>
      <c r="C29" s="4">
        <v>46203</v>
      </c>
      <c r="D29" t="s">
        <v>193</v>
      </c>
      <c r="E29" t="s">
        <v>199</v>
      </c>
      <c r="F29" t="s">
        <v>200</v>
      </c>
      <c r="G29" s="5" t="s">
        <v>520</v>
      </c>
      <c r="H29" s="9"/>
      <c r="I29" s="20" t="s">
        <v>494</v>
      </c>
      <c r="J29" s="9"/>
      <c r="K29" s="6">
        <v>22</v>
      </c>
      <c r="L29" s="9"/>
      <c r="M29" s="12"/>
      <c r="N29" s="21" t="s">
        <v>521</v>
      </c>
      <c r="O29" s="9">
        <v>22</v>
      </c>
      <c r="P29" s="9"/>
      <c r="Q29" s="9"/>
      <c r="R29" s="9"/>
      <c r="S29" s="9"/>
      <c r="T29" s="9"/>
      <c r="U29" s="9"/>
      <c r="V29" s="9"/>
      <c r="W29" s="5" t="s">
        <v>522</v>
      </c>
      <c r="X29" s="5" t="s">
        <v>434</v>
      </c>
      <c r="Y29" s="5" t="s">
        <v>523</v>
      </c>
      <c r="Z29" t="s">
        <v>204</v>
      </c>
      <c r="AA29" s="9"/>
      <c r="AB29" s="36">
        <v>16</v>
      </c>
      <c r="AC29" s="9" t="s">
        <v>524</v>
      </c>
      <c r="AD29" t="s">
        <v>213</v>
      </c>
      <c r="AE29" s="9" t="s">
        <v>525</v>
      </c>
      <c r="AF29" s="12">
        <v>36</v>
      </c>
      <c r="AG29" s="12"/>
      <c r="AH29" s="5" t="s">
        <v>238</v>
      </c>
      <c r="AI29" s="5" t="s">
        <v>526</v>
      </c>
      <c r="AJ29" s="5"/>
      <c r="AK29" s="5"/>
      <c r="AL29" s="8">
        <v>58</v>
      </c>
      <c r="AM29" s="8" t="s">
        <v>527</v>
      </c>
      <c r="AN29" s="18">
        <v>15</v>
      </c>
      <c r="AO29" t="s">
        <v>301</v>
      </c>
      <c r="AP29" s="9">
        <v>57820</v>
      </c>
      <c r="AQ29" s="9"/>
      <c r="AR29" s="9"/>
      <c r="AS29" s="9"/>
      <c r="AT29" s="9"/>
      <c r="AU29" s="5" t="s">
        <v>372</v>
      </c>
      <c r="AV29" s="5" t="s">
        <v>511</v>
      </c>
      <c r="AW29" s="12" t="s">
        <v>373</v>
      </c>
      <c r="AX29" s="12" t="s">
        <v>373</v>
      </c>
      <c r="AY29" s="12" t="s">
        <v>520</v>
      </c>
      <c r="AZ29" s="13">
        <v>46100</v>
      </c>
      <c r="BA29" s="13">
        <v>46100</v>
      </c>
      <c r="BB29" s="14">
        <v>46295</v>
      </c>
      <c r="BC29" s="25">
        <v>310000</v>
      </c>
      <c r="BD29" s="25">
        <v>359600</v>
      </c>
      <c r="BE29" s="9"/>
      <c r="BF29" s="9"/>
      <c r="BG29" s="9" t="s">
        <v>200</v>
      </c>
      <c r="BH29" s="9"/>
      <c r="BI29" s="9" t="s">
        <v>374</v>
      </c>
      <c r="BJ29" s="9" t="s">
        <v>521</v>
      </c>
      <c r="BK29" s="9"/>
      <c r="BL29" s="9"/>
      <c r="BM29" s="9"/>
      <c r="BN29" s="40" t="str">
        <f>HYPERLINK("https://ieeg-my.sharepoint.com/:b:/g/personal/transparencia_ieeg_org_mx/IQAP6POewCXqRY3V9nTwdcVgAStYCwJxZx0x6D6go-8T_-E?e=JCWk3r")</f>
        <v>https://ieeg-my.sharepoint.com/:b:/g/personal/transparencia_ieeg_org_mx/IQAP6POewCXqRY3V9nTwdcVgAStYCwJxZx0x6D6go-8T_-E?e=JCWk3r</v>
      </c>
      <c r="BO29" s="9"/>
      <c r="BP29" s="24">
        <v>22</v>
      </c>
      <c r="BQ29" t="s">
        <v>304</v>
      </c>
      <c r="BR29" s="9"/>
      <c r="BS29" s="9"/>
      <c r="BT29" s="9"/>
      <c r="BU29" s="9"/>
      <c r="BV29" s="9"/>
      <c r="BW29" s="9"/>
      <c r="BX29" s="9"/>
      <c r="BY29" s="9" t="s">
        <v>203</v>
      </c>
      <c r="BZ29" s="9"/>
      <c r="CA29" s="9"/>
      <c r="CB29" s="9"/>
      <c r="CC29" s="9"/>
      <c r="CD29" s="9"/>
      <c r="CE29" s="9"/>
      <c r="CF29" s="9"/>
      <c r="CG29" s="9" t="s">
        <v>373</v>
      </c>
      <c r="CH29" s="14">
        <v>46210</v>
      </c>
      <c r="CI29" s="6" t="s">
        <v>653</v>
      </c>
    </row>
    <row r="30" spans="1:87" ht="90" x14ac:dyDescent="0.25">
      <c r="A30" s="3">
        <v>2026</v>
      </c>
      <c r="B30" s="4">
        <v>46113</v>
      </c>
      <c r="C30" s="4">
        <v>46203</v>
      </c>
      <c r="D30" t="s">
        <v>192</v>
      </c>
      <c r="E30" t="s">
        <v>199</v>
      </c>
      <c r="F30" t="s">
        <v>200</v>
      </c>
      <c r="G30" s="5" t="s">
        <v>528</v>
      </c>
      <c r="H30" s="6"/>
      <c r="I30" s="7" t="s">
        <v>529</v>
      </c>
      <c r="J30" s="6"/>
      <c r="K30" s="6">
        <v>23</v>
      </c>
      <c r="L30" s="38" t="str">
        <f>HYPERLINK("https://ieeg-my.sharepoint.com/:b:/g/personal/transparencia_ieeg_org_mx/IQC0929GZQjNTaSVgwuf4P8oATeEkKbN15Ei8068H0V_r9k?e=Q6D00r")</f>
        <v>https://ieeg-my.sharepoint.com/:b:/g/personal/transparencia_ieeg_org_mx/IQC0929GZQjNTaSVgwuf4P8oATeEkKbN15Ei8068H0V_r9k?e=Q6D00r</v>
      </c>
      <c r="M30" s="8"/>
      <c r="N30" s="6" t="s">
        <v>530</v>
      </c>
      <c r="O30" s="6">
        <v>23</v>
      </c>
      <c r="P30" s="6"/>
      <c r="Q30" s="6"/>
      <c r="R30" s="6"/>
      <c r="S30" s="6"/>
      <c r="T30" s="6"/>
      <c r="U30" s="6"/>
      <c r="V30" s="6"/>
      <c r="W30" s="6"/>
      <c r="X30" s="6"/>
      <c r="Y30" s="6"/>
      <c r="Z30" s="6"/>
      <c r="AA30" s="6" t="s">
        <v>531</v>
      </c>
      <c r="AB30" s="17"/>
      <c r="AC30" s="5" t="s">
        <v>532</v>
      </c>
      <c r="AD30" t="s">
        <v>232</v>
      </c>
      <c r="AE30" s="9" t="s">
        <v>533</v>
      </c>
      <c r="AF30" s="12">
        <v>1012</v>
      </c>
      <c r="AG30" s="8"/>
      <c r="AH30" t="s">
        <v>238</v>
      </c>
      <c r="AI30" s="3" t="s">
        <v>534</v>
      </c>
      <c r="AJ30" s="3"/>
      <c r="AK30" s="3"/>
      <c r="AL30" s="12">
        <v>14</v>
      </c>
      <c r="AM30" s="12" t="s">
        <v>535</v>
      </c>
      <c r="AN30" s="18">
        <v>9</v>
      </c>
      <c r="AO30" t="s">
        <v>301</v>
      </c>
      <c r="AP30" s="9">
        <v>3020</v>
      </c>
      <c r="AQ30" s="6"/>
      <c r="AR30" s="6"/>
      <c r="AS30" s="6"/>
      <c r="AT30" s="6"/>
      <c r="AU30" s="3" t="s">
        <v>372</v>
      </c>
      <c r="AV30" s="3" t="s">
        <v>536</v>
      </c>
      <c r="AW30" s="8" t="s">
        <v>373</v>
      </c>
      <c r="AX30" s="8" t="s">
        <v>373</v>
      </c>
      <c r="AY30" s="12" t="s">
        <v>528</v>
      </c>
      <c r="AZ30" s="13">
        <v>46071</v>
      </c>
      <c r="BA30" s="13">
        <v>46071</v>
      </c>
      <c r="BB30" s="14">
        <v>46387</v>
      </c>
      <c r="BC30" s="25">
        <v>1340889.8999999999</v>
      </c>
      <c r="BD30" s="25">
        <v>1555432.28</v>
      </c>
      <c r="BE30" s="6"/>
      <c r="BF30" s="6"/>
      <c r="BG30" s="6" t="s">
        <v>200</v>
      </c>
      <c r="BH30" s="6"/>
      <c r="BI30" s="6" t="s">
        <v>374</v>
      </c>
      <c r="BJ30" s="27" t="s">
        <v>537</v>
      </c>
      <c r="BK30" s="6"/>
      <c r="BL30" s="6"/>
      <c r="BM30" s="6"/>
      <c r="BN30" s="40" t="str">
        <f>HYPERLINK("https://ieeg-my.sharepoint.com/:b:/g/personal/transparencia_ieeg_org_mx/IQD6icaGsgPXSahT9RtV8AjQATe6FGGmxu9NdUI9TH_K8h4?e=73fYoP")</f>
        <v>https://ieeg-my.sharepoint.com/:b:/g/personal/transparencia_ieeg_org_mx/IQD6icaGsgPXSahT9RtV8AjQATe6FGGmxu9NdUI9TH_K8h4?e=73fYoP</v>
      </c>
      <c r="BO30" s="6"/>
      <c r="BP30" s="16">
        <v>23</v>
      </c>
      <c r="BQ30" t="s">
        <v>304</v>
      </c>
      <c r="BR30" s="6"/>
      <c r="BS30" s="6"/>
      <c r="BT30" s="6"/>
      <c r="BU30" s="6"/>
      <c r="BV30" s="6"/>
      <c r="BW30" s="6"/>
      <c r="BX30" s="6"/>
      <c r="BY30" s="6" t="s">
        <v>203</v>
      </c>
      <c r="BZ30" s="6"/>
      <c r="CA30" s="6"/>
      <c r="CB30" s="6"/>
      <c r="CC30" s="6"/>
      <c r="CD30" s="6"/>
      <c r="CE30" s="6"/>
      <c r="CF30" s="6"/>
      <c r="CG30" s="6" t="s">
        <v>373</v>
      </c>
      <c r="CH30" s="14">
        <v>46210</v>
      </c>
      <c r="CI30" s="6" t="s">
        <v>653</v>
      </c>
    </row>
    <row r="31" spans="1:87" ht="90" x14ac:dyDescent="0.25">
      <c r="A31" s="3">
        <v>2026</v>
      </c>
      <c r="B31" s="4">
        <v>46113</v>
      </c>
      <c r="C31" s="4">
        <v>46203</v>
      </c>
      <c r="D31" t="s">
        <v>192</v>
      </c>
      <c r="E31" t="s">
        <v>197</v>
      </c>
      <c r="F31" t="s">
        <v>200</v>
      </c>
      <c r="G31" s="5" t="s">
        <v>538</v>
      </c>
      <c r="H31" s="6"/>
      <c r="I31" s="7" t="s">
        <v>529</v>
      </c>
      <c r="J31" s="6"/>
      <c r="K31" s="6">
        <v>24</v>
      </c>
      <c r="L31" s="39" t="str">
        <f>HYPERLINK("https://ieeg-my.sharepoint.com/:b:/g/personal/transparencia_ieeg_org_mx/IQCk26MlmxYeQ6uztlp3DZkwAfFGB6GrJto_8lDsXS1r-c0?e=xxqSCB")</f>
        <v>https://ieeg-my.sharepoint.com/:b:/g/personal/transparencia_ieeg_org_mx/IQCk26MlmxYeQ6uztlp3DZkwAfFGB6GrJto_8lDsXS1r-c0?e=xxqSCB</v>
      </c>
      <c r="M31" s="8"/>
      <c r="N31" s="6" t="s">
        <v>539</v>
      </c>
      <c r="O31" s="6">
        <v>24</v>
      </c>
      <c r="P31" s="6"/>
      <c r="Q31" s="6"/>
      <c r="R31" s="6"/>
      <c r="S31" s="6"/>
      <c r="T31" s="6"/>
      <c r="U31" s="6"/>
      <c r="V31" s="6"/>
      <c r="W31" s="6"/>
      <c r="X31" s="6"/>
      <c r="Y31" s="6"/>
      <c r="Z31" s="6"/>
      <c r="AA31" s="6" t="s">
        <v>540</v>
      </c>
      <c r="AB31" s="6"/>
      <c r="AC31" s="5" t="s">
        <v>541</v>
      </c>
      <c r="AD31" t="s">
        <v>213</v>
      </c>
      <c r="AE31" s="9" t="s">
        <v>542</v>
      </c>
      <c r="AF31" s="12">
        <v>302</v>
      </c>
      <c r="AG31" s="8"/>
      <c r="AH31" s="3" t="s">
        <v>238</v>
      </c>
      <c r="AI31" s="3" t="s">
        <v>543</v>
      </c>
      <c r="AJ31" s="3"/>
      <c r="AK31" s="3"/>
      <c r="AL31" s="12">
        <v>17</v>
      </c>
      <c r="AM31" s="12" t="s">
        <v>417</v>
      </c>
      <c r="AN31" s="12">
        <v>11</v>
      </c>
      <c r="AO31" t="s">
        <v>275</v>
      </c>
      <c r="AP31" s="9">
        <v>36615</v>
      </c>
      <c r="AQ31" s="6"/>
      <c r="AR31" s="6"/>
      <c r="AS31" s="6"/>
      <c r="AT31" s="6"/>
      <c r="AU31" s="3" t="s">
        <v>372</v>
      </c>
      <c r="AV31" s="3" t="s">
        <v>536</v>
      </c>
      <c r="AW31" s="8" t="s">
        <v>373</v>
      </c>
      <c r="AX31" s="8" t="s">
        <v>373</v>
      </c>
      <c r="AY31" s="12" t="s">
        <v>538</v>
      </c>
      <c r="AZ31" s="13">
        <v>46122</v>
      </c>
      <c r="BA31" s="13">
        <v>46122</v>
      </c>
      <c r="BB31" s="14">
        <v>46129</v>
      </c>
      <c r="BC31" s="25">
        <v>255861</v>
      </c>
      <c r="BD31" s="25">
        <v>296798.76</v>
      </c>
      <c r="BE31" s="6"/>
      <c r="BF31" s="6"/>
      <c r="BG31" s="6" t="s">
        <v>200</v>
      </c>
      <c r="BH31" s="6"/>
      <c r="BI31" s="6" t="s">
        <v>374</v>
      </c>
      <c r="BJ31" s="27" t="s">
        <v>544</v>
      </c>
      <c r="BK31" s="6"/>
      <c r="BL31" s="6"/>
      <c r="BM31" s="6"/>
      <c r="BN31" s="38" t="str">
        <f>HYPERLINK("https://ieeg-my.sharepoint.com/:b:/g/personal/transparencia_ieeg_org_mx/IQC_E9DMq4WZSq8ToBAe3a2SAUvP_bU5XhxEi041dmu6w9E?e=RMMco8")</f>
        <v>https://ieeg-my.sharepoint.com/:b:/g/personal/transparencia_ieeg_org_mx/IQC_E9DMq4WZSq8ToBAe3a2SAUvP_bU5XhxEi041dmu6w9E?e=RMMco8</v>
      </c>
      <c r="BO31" s="6"/>
      <c r="BP31" s="16">
        <v>24</v>
      </c>
      <c r="BQ31" t="s">
        <v>304</v>
      </c>
      <c r="BR31" s="6"/>
      <c r="BS31" s="6"/>
      <c r="BT31" s="6"/>
      <c r="BU31" s="6"/>
      <c r="BV31" s="6"/>
      <c r="BW31" s="6"/>
      <c r="BX31" s="6"/>
      <c r="BY31" s="6" t="s">
        <v>203</v>
      </c>
      <c r="BZ31" s="6"/>
      <c r="CA31" s="6"/>
      <c r="CB31" s="6"/>
      <c r="CC31" s="6"/>
      <c r="CD31" s="6"/>
      <c r="CE31" s="6"/>
      <c r="CF31" s="6"/>
      <c r="CG31" s="6" t="s">
        <v>373</v>
      </c>
      <c r="CH31" s="14">
        <v>46210</v>
      </c>
      <c r="CI31" s="6" t="s">
        <v>652</v>
      </c>
    </row>
    <row r="32" spans="1:87" ht="90" x14ac:dyDescent="0.25">
      <c r="A32" s="3">
        <v>2026</v>
      </c>
      <c r="B32" s="4">
        <v>46113</v>
      </c>
      <c r="C32" s="4">
        <v>46203</v>
      </c>
      <c r="D32" t="s">
        <v>192</v>
      </c>
      <c r="E32" t="s">
        <v>197</v>
      </c>
      <c r="F32" t="s">
        <v>200</v>
      </c>
      <c r="G32" s="5" t="s">
        <v>545</v>
      </c>
      <c r="H32" s="6"/>
      <c r="I32" s="7" t="s">
        <v>529</v>
      </c>
      <c r="J32" s="6"/>
      <c r="K32" s="6">
        <v>25</v>
      </c>
      <c r="L32" s="6"/>
      <c r="M32" s="8"/>
      <c r="N32" s="6" t="s">
        <v>546</v>
      </c>
      <c r="O32" s="6">
        <v>25</v>
      </c>
      <c r="P32" s="6"/>
      <c r="Q32" s="6"/>
      <c r="R32" s="6"/>
      <c r="S32" s="6"/>
      <c r="T32" s="6"/>
      <c r="U32" s="6"/>
      <c r="V32" s="6"/>
      <c r="W32" s="6"/>
      <c r="X32" s="6"/>
      <c r="Y32" s="6"/>
      <c r="Z32" s="6"/>
      <c r="AA32" s="6" t="s">
        <v>547</v>
      </c>
      <c r="AB32" s="6"/>
      <c r="AC32" s="5" t="s">
        <v>548</v>
      </c>
      <c r="AD32" t="s">
        <v>220</v>
      </c>
      <c r="AE32" s="9" t="s">
        <v>549</v>
      </c>
      <c r="AF32" s="12">
        <v>1725</v>
      </c>
      <c r="AG32" s="8"/>
      <c r="AH32" t="s">
        <v>238</v>
      </c>
      <c r="AI32" s="3" t="s">
        <v>550</v>
      </c>
      <c r="AJ32" s="3"/>
      <c r="AK32" s="3"/>
      <c r="AL32" s="12">
        <v>4</v>
      </c>
      <c r="AM32" s="12" t="s">
        <v>551</v>
      </c>
      <c r="AN32" s="18">
        <v>9</v>
      </c>
      <c r="AO32" t="s">
        <v>301</v>
      </c>
      <c r="AP32" s="9">
        <v>5110</v>
      </c>
      <c r="AQ32" s="6"/>
      <c r="AR32" s="6"/>
      <c r="AS32" s="6"/>
      <c r="AT32" s="6"/>
      <c r="AU32" s="3" t="s">
        <v>372</v>
      </c>
      <c r="AV32" s="3" t="s">
        <v>536</v>
      </c>
      <c r="AW32" s="8" t="s">
        <v>373</v>
      </c>
      <c r="AX32" s="8" t="s">
        <v>373</v>
      </c>
      <c r="AY32" s="12" t="s">
        <v>545</v>
      </c>
      <c r="AZ32" s="13">
        <v>46122</v>
      </c>
      <c r="BA32" s="13">
        <v>46122</v>
      </c>
      <c r="BB32" s="14">
        <v>46129</v>
      </c>
      <c r="BC32" s="25">
        <v>244200</v>
      </c>
      <c r="BD32" s="25">
        <v>283272</v>
      </c>
      <c r="BE32" s="6"/>
      <c r="BF32" s="6"/>
      <c r="BG32" s="6" t="s">
        <v>200</v>
      </c>
      <c r="BH32" s="6"/>
      <c r="BI32" s="6" t="s">
        <v>374</v>
      </c>
      <c r="BJ32" s="27" t="s">
        <v>546</v>
      </c>
      <c r="BK32" s="6"/>
      <c r="BL32" s="6"/>
      <c r="BM32" s="6"/>
      <c r="BN32" s="38" t="str">
        <f>HYPERLINK("https://ieeg-my.sharepoint.com/:b:/g/personal/transparencia_ieeg_org_mx/IQDbXcDEX3EPTJ72Gbitu0n_AdhBMVpmufBW1rKf1QQGFhU?e=4xmriw")</f>
        <v>https://ieeg-my.sharepoint.com/:b:/g/personal/transparencia_ieeg_org_mx/IQDbXcDEX3EPTJ72Gbitu0n_AdhBMVpmufBW1rKf1QQGFhU?e=4xmriw</v>
      </c>
      <c r="BO32" s="6"/>
      <c r="BP32" s="16">
        <v>25</v>
      </c>
      <c r="BQ32" t="s">
        <v>304</v>
      </c>
      <c r="BR32" s="6"/>
      <c r="BS32" s="6"/>
      <c r="BT32" s="6"/>
      <c r="BU32" s="6"/>
      <c r="BV32" s="6"/>
      <c r="BW32" s="6"/>
      <c r="BX32" s="6"/>
      <c r="BY32" s="6" t="s">
        <v>203</v>
      </c>
      <c r="BZ32" s="6"/>
      <c r="CA32" s="6"/>
      <c r="CB32" s="6"/>
      <c r="CC32" s="6"/>
      <c r="CD32" s="6"/>
      <c r="CE32" s="6"/>
      <c r="CF32" s="6"/>
      <c r="CG32" s="6" t="s">
        <v>373</v>
      </c>
      <c r="CH32" s="14">
        <v>46210</v>
      </c>
      <c r="CI32" s="6" t="s">
        <v>652</v>
      </c>
    </row>
    <row r="33" spans="1:87" ht="90" x14ac:dyDescent="0.25">
      <c r="A33" s="3">
        <v>2026</v>
      </c>
      <c r="B33" s="4">
        <v>46113</v>
      </c>
      <c r="C33" s="4">
        <v>46203</v>
      </c>
      <c r="D33" t="s">
        <v>192</v>
      </c>
      <c r="E33" t="s">
        <v>197</v>
      </c>
      <c r="F33" t="s">
        <v>200</v>
      </c>
      <c r="G33" s="5" t="s">
        <v>552</v>
      </c>
      <c r="H33" s="6"/>
      <c r="I33" s="7" t="s">
        <v>529</v>
      </c>
      <c r="J33" s="6"/>
      <c r="K33" s="6">
        <v>26</v>
      </c>
      <c r="L33" s="6"/>
      <c r="M33" s="8"/>
      <c r="N33" s="6" t="s">
        <v>553</v>
      </c>
      <c r="O33" s="6">
        <v>26</v>
      </c>
      <c r="P33" s="6"/>
      <c r="Q33" s="6"/>
      <c r="R33" s="6"/>
      <c r="S33" s="6"/>
      <c r="T33" s="6"/>
      <c r="U33" s="6"/>
      <c r="V33" s="6"/>
      <c r="W33" s="6"/>
      <c r="X33" s="6"/>
      <c r="Y33" s="6"/>
      <c r="Z33" s="6"/>
      <c r="AA33" s="6" t="s">
        <v>554</v>
      </c>
      <c r="AB33" s="6"/>
      <c r="AC33" s="5" t="s">
        <v>555</v>
      </c>
      <c r="AD33" t="s">
        <v>221</v>
      </c>
      <c r="AE33" s="9" t="s">
        <v>556</v>
      </c>
      <c r="AF33" s="12">
        <v>4621</v>
      </c>
      <c r="AG33" s="8">
        <v>5</v>
      </c>
      <c r="AH33" t="s">
        <v>238</v>
      </c>
      <c r="AI33" s="3" t="s">
        <v>557</v>
      </c>
      <c r="AJ33" s="3"/>
      <c r="AK33" s="3"/>
      <c r="AL33" s="8">
        <v>20</v>
      </c>
      <c r="AM33" s="8" t="s">
        <v>425</v>
      </c>
      <c r="AN33" s="8">
        <v>11</v>
      </c>
      <c r="AO33" t="s">
        <v>275</v>
      </c>
      <c r="AP33" s="27">
        <v>37238</v>
      </c>
      <c r="AQ33" s="6"/>
      <c r="AR33" s="6"/>
      <c r="AS33" s="6"/>
      <c r="AT33" s="6"/>
      <c r="AU33" s="3" t="s">
        <v>372</v>
      </c>
      <c r="AV33" s="3" t="s">
        <v>536</v>
      </c>
      <c r="AW33" s="8" t="s">
        <v>373</v>
      </c>
      <c r="AX33" s="8" t="s">
        <v>373</v>
      </c>
      <c r="AY33" s="12" t="s">
        <v>552</v>
      </c>
      <c r="AZ33" s="13">
        <v>46122</v>
      </c>
      <c r="BA33" s="13">
        <v>46122</v>
      </c>
      <c r="BB33" s="14">
        <v>46129</v>
      </c>
      <c r="BC33" s="25">
        <v>75086.38</v>
      </c>
      <c r="BD33" s="25">
        <v>87100.2</v>
      </c>
      <c r="BE33" s="6"/>
      <c r="BF33" s="6"/>
      <c r="BG33" s="6" t="s">
        <v>200</v>
      </c>
      <c r="BH33" s="6"/>
      <c r="BI33" s="6" t="s">
        <v>374</v>
      </c>
      <c r="BJ33" s="27" t="s">
        <v>553</v>
      </c>
      <c r="BK33" s="6"/>
      <c r="BL33" s="6"/>
      <c r="BM33" s="6"/>
      <c r="BN33" s="38" t="str">
        <f>HYPERLINK("https://ieeg-my.sharepoint.com/:b:/g/personal/transparencia_ieeg_org_mx/IQBecKbs65JuQKKtlYMN_9m2ARiS8IjV92rfaQbSxvSGj_I?e=Z9uhcd")</f>
        <v>https://ieeg-my.sharepoint.com/:b:/g/personal/transparencia_ieeg_org_mx/IQBecKbs65JuQKKtlYMN_9m2ARiS8IjV92rfaQbSxvSGj_I?e=Z9uhcd</v>
      </c>
      <c r="BO33" s="6"/>
      <c r="BP33" s="16">
        <v>26</v>
      </c>
      <c r="BQ33" t="s">
        <v>304</v>
      </c>
      <c r="BR33" s="6"/>
      <c r="BS33" s="6"/>
      <c r="BT33" s="6"/>
      <c r="BU33" s="6"/>
      <c r="BV33" s="6"/>
      <c r="BW33" s="6"/>
      <c r="BX33" s="6"/>
      <c r="BY33" s="6" t="s">
        <v>203</v>
      </c>
      <c r="BZ33" s="6"/>
      <c r="CA33" s="6"/>
      <c r="CB33" s="6"/>
      <c r="CC33" s="6"/>
      <c r="CD33" s="6"/>
      <c r="CE33" s="6"/>
      <c r="CF33" s="6"/>
      <c r="CG33" s="6" t="s">
        <v>373</v>
      </c>
      <c r="CH33" s="14">
        <v>46210</v>
      </c>
      <c r="CI33" s="6" t="s">
        <v>652</v>
      </c>
    </row>
    <row r="34" spans="1:87" ht="90" x14ac:dyDescent="0.25">
      <c r="A34" s="3">
        <v>2026</v>
      </c>
      <c r="B34" s="4">
        <v>46113</v>
      </c>
      <c r="C34" s="4">
        <v>46203</v>
      </c>
      <c r="D34" t="s">
        <v>192</v>
      </c>
      <c r="E34" t="s">
        <v>197</v>
      </c>
      <c r="F34" t="s">
        <v>200</v>
      </c>
      <c r="G34" s="5" t="s">
        <v>558</v>
      </c>
      <c r="H34" s="6"/>
      <c r="I34" s="7" t="s">
        <v>529</v>
      </c>
      <c r="J34" s="6"/>
      <c r="K34" s="6">
        <v>27</v>
      </c>
      <c r="L34" s="39" t="str">
        <f>HYPERLINK("https://ieeg-my.sharepoint.com/:b:/g/personal/transparencia_ieeg_org_mx/IQDn1ne1m6WTTajHj5cB2APnAc3ZNyYRVEFxTMkxeJfhLwM?e=zX3AfD")</f>
        <v>https://ieeg-my.sharepoint.com/:b:/g/personal/transparencia_ieeg_org_mx/IQDn1ne1m6WTTajHj5cB2APnAc3ZNyYRVEFxTMkxeJfhLwM?e=zX3AfD</v>
      </c>
      <c r="M34" s="8"/>
      <c r="N34" s="6" t="s">
        <v>559</v>
      </c>
      <c r="O34" s="6">
        <v>27</v>
      </c>
      <c r="P34" s="6"/>
      <c r="Q34" s="6"/>
      <c r="R34" s="6"/>
      <c r="S34" s="6"/>
      <c r="T34" s="6"/>
      <c r="U34" s="6"/>
      <c r="V34" s="6"/>
      <c r="W34" s="6"/>
      <c r="X34" s="6"/>
      <c r="Y34" s="6"/>
      <c r="Z34" s="6"/>
      <c r="AA34" s="6" t="s">
        <v>560</v>
      </c>
      <c r="AB34" s="6"/>
      <c r="AC34" s="5" t="s">
        <v>561</v>
      </c>
      <c r="AD34" t="s">
        <v>213</v>
      </c>
      <c r="AE34" s="9" t="s">
        <v>562</v>
      </c>
      <c r="AF34" s="12">
        <v>405</v>
      </c>
      <c r="AG34" s="8">
        <v>5</v>
      </c>
      <c r="AH34" t="s">
        <v>238</v>
      </c>
      <c r="AI34" s="3" t="s">
        <v>563</v>
      </c>
      <c r="AJ34" s="3"/>
      <c r="AK34" s="3"/>
      <c r="AL34" s="8">
        <v>1</v>
      </c>
      <c r="AM34" s="8" t="s">
        <v>293</v>
      </c>
      <c r="AN34" s="8">
        <v>1</v>
      </c>
      <c r="AO34" t="s">
        <v>293</v>
      </c>
      <c r="AP34" s="27">
        <v>20127</v>
      </c>
      <c r="AQ34" s="6"/>
      <c r="AR34" s="6"/>
      <c r="AS34" s="6"/>
      <c r="AT34" s="6"/>
      <c r="AU34" s="3" t="s">
        <v>372</v>
      </c>
      <c r="AV34" s="3" t="s">
        <v>536</v>
      </c>
      <c r="AW34" s="8" t="s">
        <v>373</v>
      </c>
      <c r="AX34" s="8" t="s">
        <v>373</v>
      </c>
      <c r="AY34" s="12" t="s">
        <v>558</v>
      </c>
      <c r="AZ34" s="13">
        <v>46169</v>
      </c>
      <c r="BA34" s="13">
        <v>46169</v>
      </c>
      <c r="BB34" s="14">
        <v>46239</v>
      </c>
      <c r="BC34" s="25">
        <v>1262352</v>
      </c>
      <c r="BD34" s="25">
        <v>1464328.32</v>
      </c>
      <c r="BE34" s="6"/>
      <c r="BF34" s="6"/>
      <c r="BG34" s="6" t="s">
        <v>200</v>
      </c>
      <c r="BH34" s="6"/>
      <c r="BI34" s="6" t="s">
        <v>374</v>
      </c>
      <c r="BJ34" s="27" t="s">
        <v>559</v>
      </c>
      <c r="BK34" s="6"/>
      <c r="BL34" s="6"/>
      <c r="BM34" s="6"/>
      <c r="BN34" s="38" t="str">
        <f>HYPERLINK("https://ieeg-my.sharepoint.com/:b:/g/personal/transparencia_ieeg_org_mx/IQDHtnSkBaw-QaM01LKr5_vNAQTPvQ7L5Z10ERJ4URhTDbU?e=u127oi")</f>
        <v>https://ieeg-my.sharepoint.com/:b:/g/personal/transparencia_ieeg_org_mx/IQDHtnSkBaw-QaM01LKr5_vNAQTPvQ7L5Z10ERJ4URhTDbU?e=u127oi</v>
      </c>
      <c r="BO34" s="6"/>
      <c r="BP34" s="16">
        <v>27</v>
      </c>
      <c r="BQ34" t="s">
        <v>304</v>
      </c>
      <c r="BR34" s="6"/>
      <c r="BS34" s="6"/>
      <c r="BT34" s="6"/>
      <c r="BU34" s="6"/>
      <c r="BV34" s="6"/>
      <c r="BW34" s="6"/>
      <c r="BX34" s="6"/>
      <c r="BY34" s="6" t="s">
        <v>203</v>
      </c>
      <c r="BZ34" s="6"/>
      <c r="CA34" s="6"/>
      <c r="CB34" s="6"/>
      <c r="CC34" s="6"/>
      <c r="CD34" s="6"/>
      <c r="CE34" s="6"/>
      <c r="CF34" s="6"/>
      <c r="CG34" s="6" t="s">
        <v>373</v>
      </c>
      <c r="CH34" s="14">
        <v>46210</v>
      </c>
      <c r="CI34" s="6" t="s">
        <v>652</v>
      </c>
    </row>
    <row r="35" spans="1:87" ht="90" x14ac:dyDescent="0.25">
      <c r="A35" s="3">
        <v>2026</v>
      </c>
      <c r="B35" s="4">
        <v>46113</v>
      </c>
      <c r="C35" s="4">
        <v>46203</v>
      </c>
      <c r="D35" t="s">
        <v>192</v>
      </c>
      <c r="E35" t="s">
        <v>197</v>
      </c>
      <c r="F35" t="s">
        <v>200</v>
      </c>
      <c r="G35" s="5" t="s">
        <v>564</v>
      </c>
      <c r="H35" s="6"/>
      <c r="I35" s="7" t="s">
        <v>529</v>
      </c>
      <c r="J35" s="6"/>
      <c r="K35" s="6">
        <v>28</v>
      </c>
      <c r="L35" s="39" t="str">
        <f>HYPERLINK("https://ieeg-my.sharepoint.com/:b:/g/personal/transparencia_ieeg_org_mx/IQB7_G1Z_FTLSJwzxpsm1PdEAcyaFCj8ESwv10Rl6hlENE8?e=uDIaoE")</f>
        <v>https://ieeg-my.sharepoint.com/:b:/g/personal/transparencia_ieeg_org_mx/IQB7_G1Z_FTLSJwzxpsm1PdEAcyaFCj8ESwv10Rl6hlENE8?e=uDIaoE</v>
      </c>
      <c r="M35" s="8"/>
      <c r="N35" s="6" t="s">
        <v>565</v>
      </c>
      <c r="O35" s="6">
        <v>28</v>
      </c>
      <c r="P35" s="6"/>
      <c r="Q35" s="6"/>
      <c r="R35" s="6"/>
      <c r="S35" s="6"/>
      <c r="T35" s="6"/>
      <c r="U35" s="6"/>
      <c r="V35" s="6"/>
      <c r="W35" s="6"/>
      <c r="X35" s="6"/>
      <c r="Y35" s="6"/>
      <c r="Z35" s="6"/>
      <c r="AA35" s="6" t="s">
        <v>547</v>
      </c>
      <c r="AB35" s="6"/>
      <c r="AC35" s="5" t="s">
        <v>548</v>
      </c>
      <c r="AD35" t="s">
        <v>220</v>
      </c>
      <c r="AE35" s="9" t="s">
        <v>549</v>
      </c>
      <c r="AF35" s="12">
        <v>1725</v>
      </c>
      <c r="AG35" s="8"/>
      <c r="AH35" t="s">
        <v>238</v>
      </c>
      <c r="AI35" s="3" t="s">
        <v>550</v>
      </c>
      <c r="AJ35" s="3"/>
      <c r="AK35" s="3"/>
      <c r="AL35" s="12">
        <v>4</v>
      </c>
      <c r="AM35" s="12" t="s">
        <v>551</v>
      </c>
      <c r="AN35" s="18">
        <v>9</v>
      </c>
      <c r="AO35" t="s">
        <v>301</v>
      </c>
      <c r="AP35" s="9">
        <v>5110</v>
      </c>
      <c r="AQ35" s="6"/>
      <c r="AR35" s="6"/>
      <c r="AS35" s="6"/>
      <c r="AT35" s="6"/>
      <c r="AU35" s="3" t="s">
        <v>372</v>
      </c>
      <c r="AV35" s="3" t="s">
        <v>511</v>
      </c>
      <c r="AW35" s="8" t="s">
        <v>373</v>
      </c>
      <c r="AX35" s="8" t="s">
        <v>373</v>
      </c>
      <c r="AY35" s="12" t="s">
        <v>564</v>
      </c>
      <c r="AZ35" s="13">
        <v>46177</v>
      </c>
      <c r="BA35" s="13">
        <v>46177</v>
      </c>
      <c r="BB35" s="14">
        <v>46206</v>
      </c>
      <c r="BC35" s="25">
        <v>312731.09000000003</v>
      </c>
      <c r="BD35" s="25">
        <v>362768.07</v>
      </c>
      <c r="BE35" s="6"/>
      <c r="BF35" s="6"/>
      <c r="BG35" s="6" t="s">
        <v>200</v>
      </c>
      <c r="BH35" s="6"/>
      <c r="BI35" s="6" t="s">
        <v>374</v>
      </c>
      <c r="BJ35" s="27" t="s">
        <v>565</v>
      </c>
      <c r="BK35" s="6"/>
      <c r="BL35" s="6"/>
      <c r="BM35" s="6"/>
      <c r="BN35" s="38" t="str">
        <f>HYPERLINK("https://ieeg-my.sharepoint.com/:b:/g/personal/transparencia_ieeg_org_mx/IQDRbxGU0jgQSo5P1IcLTIHPAab6_IqAQAEgvLgix9SWxzs?e=gbBcbi")</f>
        <v>https://ieeg-my.sharepoint.com/:b:/g/personal/transparencia_ieeg_org_mx/IQDRbxGU0jgQSo5P1IcLTIHPAab6_IqAQAEgvLgix9SWxzs?e=gbBcbi</v>
      </c>
      <c r="BO35" s="6"/>
      <c r="BP35" s="16">
        <v>28</v>
      </c>
      <c r="BQ35" t="s">
        <v>304</v>
      </c>
      <c r="BR35" s="6"/>
      <c r="BS35" s="6"/>
      <c r="BT35" s="6"/>
      <c r="BU35" s="6"/>
      <c r="BV35" s="6"/>
      <c r="BW35" s="6"/>
      <c r="BX35" s="6"/>
      <c r="BY35" s="6" t="s">
        <v>203</v>
      </c>
      <c r="BZ35" s="6"/>
      <c r="CA35" s="6"/>
      <c r="CB35" s="6"/>
      <c r="CC35" s="6"/>
      <c r="CD35" s="6"/>
      <c r="CE35" s="6"/>
      <c r="CF35" s="6"/>
      <c r="CG35" s="6" t="s">
        <v>373</v>
      </c>
      <c r="CH35" s="14">
        <v>46210</v>
      </c>
      <c r="CI35" s="6" t="s">
        <v>652</v>
      </c>
    </row>
    <row r="36" spans="1:87" ht="90" x14ac:dyDescent="0.25">
      <c r="A36" s="3">
        <v>2026</v>
      </c>
      <c r="B36" s="4">
        <v>46113</v>
      </c>
      <c r="C36" s="4">
        <v>46203</v>
      </c>
      <c r="D36" t="s">
        <v>192</v>
      </c>
      <c r="E36" t="s">
        <v>197</v>
      </c>
      <c r="F36" t="s">
        <v>200</v>
      </c>
      <c r="G36" s="5" t="s">
        <v>566</v>
      </c>
      <c r="H36" s="6"/>
      <c r="I36" s="7" t="s">
        <v>529</v>
      </c>
      <c r="J36" s="6"/>
      <c r="K36" s="6">
        <v>29</v>
      </c>
      <c r="L36" s="39" t="str">
        <f>HYPERLINK("https://ieeg-my.sharepoint.com/:b:/g/personal/transparencia_ieeg_org_mx/IQDpeNeGObUVQIwExZwi0k5hAT0zx9FIodxgJVuYFEvc7VA?e=vkyMwP")</f>
        <v>https://ieeg-my.sharepoint.com/:b:/g/personal/transparencia_ieeg_org_mx/IQDpeNeGObUVQIwExZwi0k5hAT0zx9FIodxgJVuYFEvc7VA?e=vkyMwP</v>
      </c>
      <c r="M36" s="8"/>
      <c r="N36" s="6" t="s">
        <v>567</v>
      </c>
      <c r="O36" s="6">
        <v>29</v>
      </c>
      <c r="P36" s="6"/>
      <c r="Q36" s="6"/>
      <c r="R36" s="6"/>
      <c r="S36" s="6"/>
      <c r="T36" s="6"/>
      <c r="U36" s="6"/>
      <c r="V36" s="6"/>
      <c r="W36" s="5" t="s">
        <v>568</v>
      </c>
      <c r="X36" s="5" t="s">
        <v>569</v>
      </c>
      <c r="Y36" s="5" t="s">
        <v>570</v>
      </c>
      <c r="Z36" t="s">
        <v>205</v>
      </c>
      <c r="AA36" s="6"/>
      <c r="AB36" s="6">
        <v>17</v>
      </c>
      <c r="AC36" s="5" t="s">
        <v>571</v>
      </c>
      <c r="AD36" t="s">
        <v>213</v>
      </c>
      <c r="AE36" s="9" t="s">
        <v>572</v>
      </c>
      <c r="AF36" s="12">
        <v>27</v>
      </c>
      <c r="AG36" s="8"/>
      <c r="AH36" t="s">
        <v>247</v>
      </c>
      <c r="AI36" s="3" t="s">
        <v>573</v>
      </c>
      <c r="AJ36" s="3"/>
      <c r="AK36" s="3"/>
      <c r="AL36" s="12">
        <v>15</v>
      </c>
      <c r="AM36" s="12" t="s">
        <v>275</v>
      </c>
      <c r="AN36" s="18">
        <v>11</v>
      </c>
      <c r="AO36" t="s">
        <v>275</v>
      </c>
      <c r="AP36" s="9">
        <v>36258</v>
      </c>
      <c r="AQ36" s="6"/>
      <c r="AR36" s="6"/>
      <c r="AS36" s="6"/>
      <c r="AT36" s="6"/>
      <c r="AU36" s="3" t="s">
        <v>372</v>
      </c>
      <c r="AV36" s="3" t="s">
        <v>536</v>
      </c>
      <c r="AW36" s="8" t="s">
        <v>373</v>
      </c>
      <c r="AX36" s="8" t="s">
        <v>373</v>
      </c>
      <c r="AY36" s="12" t="s">
        <v>566</v>
      </c>
      <c r="AZ36" s="13">
        <v>46198</v>
      </c>
      <c r="BA36" s="13">
        <v>46198</v>
      </c>
      <c r="BB36" s="14">
        <v>46219</v>
      </c>
      <c r="BC36" s="25">
        <v>95003.53</v>
      </c>
      <c r="BD36" s="25">
        <v>110204.1</v>
      </c>
      <c r="BE36" s="6"/>
      <c r="BF36" s="6"/>
      <c r="BG36" s="6" t="s">
        <v>200</v>
      </c>
      <c r="BH36" s="6"/>
      <c r="BI36" s="6" t="s">
        <v>374</v>
      </c>
      <c r="BJ36" s="27" t="s">
        <v>567</v>
      </c>
      <c r="BK36" s="6"/>
      <c r="BL36" s="6"/>
      <c r="BM36" s="6"/>
      <c r="BN36" s="38" t="str">
        <f>HYPERLINK("https://ieeg-my.sharepoint.com/:b:/g/personal/transparencia_ieeg_org_mx/IQCtE8Qfa-ZORrZQ5V2Y3GbTAZ20Q-Mpp_ZXqhmYrMW8v2k?e=q68aFQ")</f>
        <v>https://ieeg-my.sharepoint.com/:b:/g/personal/transparencia_ieeg_org_mx/IQCtE8Qfa-ZORrZQ5V2Y3GbTAZ20Q-Mpp_ZXqhmYrMW8v2k?e=q68aFQ</v>
      </c>
      <c r="BO36" s="6"/>
      <c r="BP36" s="16">
        <v>29</v>
      </c>
      <c r="BQ36" t="s">
        <v>304</v>
      </c>
      <c r="BR36" s="6"/>
      <c r="BS36" s="6"/>
      <c r="BT36" s="6"/>
      <c r="BU36" s="6"/>
      <c r="BV36" s="6"/>
      <c r="BW36" s="6"/>
      <c r="BX36" s="6"/>
      <c r="BY36" s="6" t="s">
        <v>203</v>
      </c>
      <c r="BZ36" s="6"/>
      <c r="CA36" s="6"/>
      <c r="CB36" s="6"/>
      <c r="CC36" s="6"/>
      <c r="CD36" s="6"/>
      <c r="CE36" s="6"/>
      <c r="CF36" s="6"/>
      <c r="CG36" s="6" t="s">
        <v>373</v>
      </c>
      <c r="CH36" s="14">
        <v>46210</v>
      </c>
      <c r="CI36" s="9" t="s">
        <v>651</v>
      </c>
    </row>
    <row r="37" spans="1:87" ht="90" x14ac:dyDescent="0.25">
      <c r="A37" s="3">
        <v>2026</v>
      </c>
      <c r="B37" s="4">
        <v>46113</v>
      </c>
      <c r="C37" s="4">
        <v>46203</v>
      </c>
      <c r="D37" t="s">
        <v>192</v>
      </c>
      <c r="E37" t="s">
        <v>197</v>
      </c>
      <c r="F37" t="s">
        <v>200</v>
      </c>
      <c r="G37" s="5" t="s">
        <v>574</v>
      </c>
      <c r="H37" s="6"/>
      <c r="I37" s="7" t="s">
        <v>529</v>
      </c>
      <c r="J37" s="6"/>
      <c r="K37" s="6">
        <v>30</v>
      </c>
      <c r="L37" s="39" t="str">
        <f>HYPERLINK("https://ieeg-my.sharepoint.com/:b:/g/personal/transparencia_ieeg_org_mx/IQDpeNeGObUVQIwExZwi0k5hAT0zx9FIodxgJVuYFEvc7VA?e=vkyMwP")</f>
        <v>https://ieeg-my.sharepoint.com/:b:/g/personal/transparencia_ieeg_org_mx/IQDpeNeGObUVQIwExZwi0k5hAT0zx9FIodxgJVuYFEvc7VA?e=vkyMwP</v>
      </c>
      <c r="M37" s="8"/>
      <c r="N37" s="6" t="s">
        <v>567</v>
      </c>
      <c r="O37" s="6">
        <v>30</v>
      </c>
      <c r="P37" s="6"/>
      <c r="Q37" s="6"/>
      <c r="R37" s="6"/>
      <c r="S37" s="6"/>
      <c r="T37" s="6"/>
      <c r="U37" s="6"/>
      <c r="V37" s="6"/>
      <c r="W37" s="5" t="s">
        <v>575</v>
      </c>
      <c r="X37" s="5" t="s">
        <v>576</v>
      </c>
      <c r="Y37" s="5" t="s">
        <v>577</v>
      </c>
      <c r="Z37" t="s">
        <v>204</v>
      </c>
      <c r="AA37" s="6"/>
      <c r="AB37" s="6">
        <v>18</v>
      </c>
      <c r="AC37" s="5" t="s">
        <v>578</v>
      </c>
      <c r="AD37" t="s">
        <v>213</v>
      </c>
      <c r="AE37" s="9" t="s">
        <v>579</v>
      </c>
      <c r="AF37" s="12">
        <v>127</v>
      </c>
      <c r="AG37" s="8"/>
      <c r="AH37" t="s">
        <v>238</v>
      </c>
      <c r="AI37" s="3" t="s">
        <v>580</v>
      </c>
      <c r="AJ37" s="3"/>
      <c r="AK37" s="3"/>
      <c r="AL37" s="12">
        <v>17</v>
      </c>
      <c r="AM37" s="12" t="s">
        <v>417</v>
      </c>
      <c r="AN37" s="12">
        <v>11</v>
      </c>
      <c r="AO37" t="s">
        <v>275</v>
      </c>
      <c r="AP37" s="9">
        <v>36595</v>
      </c>
      <c r="AQ37" s="6"/>
      <c r="AR37" s="6"/>
      <c r="AS37" s="6"/>
      <c r="AT37" s="6"/>
      <c r="AU37" s="3" t="s">
        <v>372</v>
      </c>
      <c r="AV37" s="3" t="s">
        <v>536</v>
      </c>
      <c r="AW37" s="8" t="s">
        <v>373</v>
      </c>
      <c r="AX37" s="8" t="s">
        <v>373</v>
      </c>
      <c r="AY37" s="12" t="s">
        <v>574</v>
      </c>
      <c r="AZ37" s="13">
        <v>46198</v>
      </c>
      <c r="BA37" s="13">
        <v>46198</v>
      </c>
      <c r="BB37" s="14">
        <v>46219</v>
      </c>
      <c r="BC37" s="25">
        <v>284355.5</v>
      </c>
      <c r="BD37" s="25">
        <v>329852.38</v>
      </c>
      <c r="BE37" s="6"/>
      <c r="BF37" s="6"/>
      <c r="BG37" s="6" t="s">
        <v>200</v>
      </c>
      <c r="BH37" s="6"/>
      <c r="BI37" s="6" t="s">
        <v>374</v>
      </c>
      <c r="BJ37" s="27" t="s">
        <v>567</v>
      </c>
      <c r="BK37" s="6"/>
      <c r="BL37" s="6"/>
      <c r="BM37" s="6"/>
      <c r="BN37" s="38" t="str">
        <f>HYPERLINK("https://ieeg-my.sharepoint.com/:b:/g/personal/transparencia_ieeg_org_mx/IQAjBYhkmUUFRIAwW6ra1PqSAeHKWcqU2tF3YGVptzBTh2M?e=HhhX19")</f>
        <v>https://ieeg-my.sharepoint.com/:b:/g/personal/transparencia_ieeg_org_mx/IQAjBYhkmUUFRIAwW6ra1PqSAeHKWcqU2tF3YGVptzBTh2M?e=HhhX19</v>
      </c>
      <c r="BO37" s="6"/>
      <c r="BP37" s="16">
        <v>30</v>
      </c>
      <c r="BQ37" t="s">
        <v>304</v>
      </c>
      <c r="BR37" s="6"/>
      <c r="BS37" s="6"/>
      <c r="BT37" s="6"/>
      <c r="BU37" s="6"/>
      <c r="BV37" s="6"/>
      <c r="BW37" s="6"/>
      <c r="BX37" s="6"/>
      <c r="BY37" s="6" t="s">
        <v>203</v>
      </c>
      <c r="BZ37" s="6"/>
      <c r="CA37" s="6"/>
      <c r="CB37" s="6"/>
      <c r="CC37" s="6"/>
      <c r="CD37" s="6"/>
      <c r="CE37" s="6"/>
      <c r="CF37" s="6"/>
      <c r="CG37" s="6" t="s">
        <v>373</v>
      </c>
      <c r="CH37" s="14">
        <v>46210</v>
      </c>
      <c r="CI37" s="9" t="s">
        <v>651</v>
      </c>
    </row>
    <row r="38" spans="1:87" ht="38.25" x14ac:dyDescent="0.25">
      <c r="A38" s="5">
        <v>2026</v>
      </c>
      <c r="B38" s="4">
        <v>46113</v>
      </c>
      <c r="C38" s="4">
        <v>46203</v>
      </c>
      <c r="D38" t="s">
        <v>193</v>
      </c>
      <c r="E38" t="s">
        <v>199</v>
      </c>
      <c r="F38" t="s">
        <v>200</v>
      </c>
      <c r="G38" s="5" t="s">
        <v>581</v>
      </c>
      <c r="H38" s="9"/>
      <c r="I38" s="20" t="s">
        <v>494</v>
      </c>
      <c r="J38" s="9"/>
      <c r="K38" s="6">
        <v>31</v>
      </c>
      <c r="L38" s="9"/>
      <c r="M38" s="12"/>
      <c r="N38" s="21" t="s">
        <v>582</v>
      </c>
      <c r="O38" s="9">
        <v>31</v>
      </c>
      <c r="P38" s="9"/>
      <c r="Q38" s="9"/>
      <c r="R38" s="9"/>
      <c r="S38" s="9"/>
      <c r="T38" s="9"/>
      <c r="U38" s="9"/>
      <c r="V38" s="9"/>
      <c r="W38" s="5" t="s">
        <v>583</v>
      </c>
      <c r="X38" s="5" t="s">
        <v>584</v>
      </c>
      <c r="Y38" s="5" t="s">
        <v>434</v>
      </c>
      <c r="Z38" t="s">
        <v>205</v>
      </c>
      <c r="AA38" s="9"/>
      <c r="AB38" s="9">
        <v>19</v>
      </c>
      <c r="AC38" s="9" t="s">
        <v>585</v>
      </c>
      <c r="AD38" t="s">
        <v>213</v>
      </c>
      <c r="AE38" s="9" t="s">
        <v>586</v>
      </c>
      <c r="AF38" s="12" t="s">
        <v>587</v>
      </c>
      <c r="AG38" s="12"/>
      <c r="AH38" t="s">
        <v>238</v>
      </c>
      <c r="AI38" s="5" t="s">
        <v>588</v>
      </c>
      <c r="AJ38" s="5"/>
      <c r="AK38" s="5"/>
      <c r="AL38" s="8">
        <v>20</v>
      </c>
      <c r="AM38" s="8" t="s">
        <v>425</v>
      </c>
      <c r="AN38" s="8">
        <v>11</v>
      </c>
      <c r="AO38" t="s">
        <v>275</v>
      </c>
      <c r="AP38" s="27">
        <v>37330</v>
      </c>
      <c r="AQ38" s="9"/>
      <c r="AR38" s="9"/>
      <c r="AS38" s="9"/>
      <c r="AT38" s="9"/>
      <c r="AU38" s="5" t="s">
        <v>372</v>
      </c>
      <c r="AV38" s="5" t="s">
        <v>589</v>
      </c>
      <c r="AW38" s="12" t="s">
        <v>373</v>
      </c>
      <c r="AX38" s="12" t="s">
        <v>373</v>
      </c>
      <c r="AY38" s="12" t="s">
        <v>581</v>
      </c>
      <c r="AZ38" s="13">
        <v>46129</v>
      </c>
      <c r="BA38" s="13">
        <v>46129</v>
      </c>
      <c r="BB38" s="13">
        <v>46373</v>
      </c>
      <c r="BC38" s="25">
        <v>412800</v>
      </c>
      <c r="BD38" s="25">
        <v>478848</v>
      </c>
      <c r="BE38" s="9"/>
      <c r="BF38" s="9"/>
      <c r="BG38" s="9" t="s">
        <v>200</v>
      </c>
      <c r="BH38" s="9"/>
      <c r="BI38" s="9" t="s">
        <v>374</v>
      </c>
      <c r="BJ38" s="28" t="s">
        <v>582</v>
      </c>
      <c r="BK38" s="9"/>
      <c r="BL38" s="9"/>
      <c r="BM38" s="9"/>
      <c r="BN38" s="38" t="str">
        <f>HYPERLINK("https://ieeg-my.sharepoint.com/:b:/g/personal/transparencia_ieeg_org_mx/IQCdIrUORENmT6KAZSuH4ZVCAYOVsrnH-4Lds-4aYa9-9E4?e=9E2fcw")</f>
        <v>https://ieeg-my.sharepoint.com/:b:/g/personal/transparencia_ieeg_org_mx/IQCdIrUORENmT6KAZSuH4ZVCAYOVsrnH-4Lds-4aYa9-9E4?e=9E2fcw</v>
      </c>
      <c r="BP38" s="16">
        <v>31</v>
      </c>
      <c r="BQ38" t="s">
        <v>304</v>
      </c>
      <c r="BY38" s="6" t="s">
        <v>203</v>
      </c>
      <c r="CG38" s="6" t="s">
        <v>373</v>
      </c>
      <c r="CH38" s="14">
        <v>46210</v>
      </c>
      <c r="CI38" s="9" t="s">
        <v>651</v>
      </c>
    </row>
    <row r="39" spans="1:87" ht="60" x14ac:dyDescent="0.25">
      <c r="A39" s="5">
        <v>2026</v>
      </c>
      <c r="B39" s="4">
        <v>46113</v>
      </c>
      <c r="C39" s="4">
        <v>46203</v>
      </c>
      <c r="D39" t="s">
        <v>193</v>
      </c>
      <c r="E39" t="s">
        <v>199</v>
      </c>
      <c r="F39" t="s">
        <v>200</v>
      </c>
      <c r="G39" s="5" t="s">
        <v>590</v>
      </c>
      <c r="H39" s="9"/>
      <c r="I39" s="20" t="s">
        <v>494</v>
      </c>
      <c r="J39" s="9"/>
      <c r="K39" s="6">
        <v>32</v>
      </c>
      <c r="L39" s="9"/>
      <c r="M39" s="12"/>
      <c r="N39" s="21" t="s">
        <v>591</v>
      </c>
      <c r="O39" s="9">
        <v>32</v>
      </c>
      <c r="P39" s="9"/>
      <c r="Q39" s="9"/>
      <c r="R39" s="9"/>
      <c r="S39" s="9"/>
      <c r="T39" s="9"/>
      <c r="U39" s="9"/>
      <c r="V39" s="9"/>
      <c r="W39" s="5"/>
      <c r="X39" s="5"/>
      <c r="Y39" s="5"/>
      <c r="Z39" s="5"/>
      <c r="AA39" s="6" t="s">
        <v>592</v>
      </c>
      <c r="AB39" s="9"/>
      <c r="AC39" s="9" t="s">
        <v>593</v>
      </c>
      <c r="AD39" t="s">
        <v>213</v>
      </c>
      <c r="AE39" s="9" t="s">
        <v>594</v>
      </c>
      <c r="AF39" s="12">
        <v>13</v>
      </c>
      <c r="AG39" s="12"/>
      <c r="AH39" t="s">
        <v>238</v>
      </c>
      <c r="AI39" s="5" t="s">
        <v>595</v>
      </c>
      <c r="AJ39" s="5"/>
      <c r="AK39" s="5"/>
      <c r="AL39" s="12">
        <v>14</v>
      </c>
      <c r="AM39" s="12" t="s">
        <v>551</v>
      </c>
      <c r="AN39" s="18">
        <v>9</v>
      </c>
      <c r="AO39" t="s">
        <v>301</v>
      </c>
      <c r="AP39" s="9">
        <v>3230</v>
      </c>
      <c r="AQ39" s="9"/>
      <c r="AR39" s="9"/>
      <c r="AS39" s="9"/>
      <c r="AT39" s="9"/>
      <c r="AU39" s="5" t="s">
        <v>372</v>
      </c>
      <c r="AV39" s="5" t="s">
        <v>596</v>
      </c>
      <c r="AW39" s="12" t="s">
        <v>373</v>
      </c>
      <c r="AX39" s="12" t="s">
        <v>373</v>
      </c>
      <c r="AY39" s="12" t="s">
        <v>590</v>
      </c>
      <c r="AZ39" s="13">
        <v>46167</v>
      </c>
      <c r="BA39" s="13">
        <v>46167</v>
      </c>
      <c r="BB39" s="14">
        <v>46272</v>
      </c>
      <c r="BC39" s="25">
        <v>4574500</v>
      </c>
      <c r="BD39" s="25">
        <v>5306420</v>
      </c>
      <c r="BE39" s="9"/>
      <c r="BF39" s="9"/>
      <c r="BG39" s="9" t="s">
        <v>200</v>
      </c>
      <c r="BH39" s="9"/>
      <c r="BI39" s="9" t="s">
        <v>374</v>
      </c>
      <c r="BJ39" s="9" t="s">
        <v>591</v>
      </c>
      <c r="BK39" s="9"/>
      <c r="BL39" s="9"/>
      <c r="BM39" s="9"/>
      <c r="BN39" s="38" t="str">
        <f>HYPERLINK("https://ieeg-my.sharepoint.com/:b:/g/personal/transparencia_ieeg_org_mx/IQA-aFiFkiw1R6Ek1cdVzRegAd1Od9MHzhc3vPHRyIbm-uw?e=r0mewA")</f>
        <v>https://ieeg-my.sharepoint.com/:b:/g/personal/transparencia_ieeg_org_mx/IQA-aFiFkiw1R6Ek1cdVzRegAd1Od9MHzhc3vPHRyIbm-uw?e=r0mewA</v>
      </c>
      <c r="BO39" s="9"/>
      <c r="BP39" s="24">
        <v>32</v>
      </c>
      <c r="BQ39" t="s">
        <v>304</v>
      </c>
      <c r="BR39" s="9"/>
      <c r="BS39" s="9"/>
      <c r="BT39" s="9"/>
      <c r="BU39" s="9"/>
      <c r="BV39" s="9"/>
      <c r="BW39" s="9"/>
      <c r="BX39" s="9"/>
      <c r="BY39" s="9" t="s">
        <v>203</v>
      </c>
      <c r="BZ39" s="9"/>
      <c r="CA39" s="9"/>
      <c r="CB39" s="9"/>
      <c r="CC39" s="9"/>
      <c r="CD39" s="9"/>
      <c r="CE39" s="9"/>
      <c r="CF39" s="9"/>
      <c r="CG39" s="9" t="s">
        <v>373</v>
      </c>
      <c r="CH39" s="14">
        <v>46210</v>
      </c>
      <c r="CI39" s="6" t="s">
        <v>652</v>
      </c>
    </row>
    <row r="40" spans="1:87" ht="45" x14ac:dyDescent="0.25">
      <c r="A40" s="5">
        <v>2026</v>
      </c>
      <c r="B40" s="4">
        <v>46113</v>
      </c>
      <c r="C40" s="4">
        <v>46203</v>
      </c>
      <c r="D40" t="s">
        <v>193</v>
      </c>
      <c r="E40" t="s">
        <v>199</v>
      </c>
      <c r="F40" t="s">
        <v>200</v>
      </c>
      <c r="G40" s="5" t="s">
        <v>597</v>
      </c>
      <c r="H40" s="9"/>
      <c r="I40" s="20" t="s">
        <v>494</v>
      </c>
      <c r="J40" s="9"/>
      <c r="K40" s="6">
        <v>33</v>
      </c>
      <c r="L40" s="9"/>
      <c r="M40" s="12"/>
      <c r="N40" s="21" t="s">
        <v>598</v>
      </c>
      <c r="O40" s="9">
        <v>33</v>
      </c>
      <c r="P40" s="9"/>
      <c r="Q40" s="9"/>
      <c r="R40" s="9"/>
      <c r="S40" s="9"/>
      <c r="T40" s="9"/>
      <c r="U40" s="9"/>
      <c r="V40" s="9"/>
      <c r="W40" s="5"/>
      <c r="X40" s="5"/>
      <c r="Y40" s="5"/>
      <c r="Z40" s="5"/>
      <c r="AA40" s="6" t="s">
        <v>599</v>
      </c>
      <c r="AB40" s="9"/>
      <c r="AC40" s="9" t="s">
        <v>600</v>
      </c>
      <c r="AD40" t="s">
        <v>221</v>
      </c>
      <c r="AE40" s="9" t="s">
        <v>601</v>
      </c>
      <c r="AF40" s="12">
        <v>2737</v>
      </c>
      <c r="AG40" s="12"/>
      <c r="AH40" t="s">
        <v>238</v>
      </c>
      <c r="AI40" s="5" t="s">
        <v>602</v>
      </c>
      <c r="AJ40" s="5"/>
      <c r="AK40" s="5"/>
      <c r="AL40" s="8">
        <v>20</v>
      </c>
      <c r="AM40" s="8" t="s">
        <v>425</v>
      </c>
      <c r="AN40" s="8">
        <v>11</v>
      </c>
      <c r="AO40" t="s">
        <v>275</v>
      </c>
      <c r="AP40" s="27">
        <v>37358</v>
      </c>
      <c r="AQ40" s="9"/>
      <c r="AR40" s="9"/>
      <c r="AS40" s="9"/>
      <c r="AT40" s="9"/>
      <c r="AU40" s="5" t="s">
        <v>372</v>
      </c>
      <c r="AV40" s="5" t="s">
        <v>596</v>
      </c>
      <c r="AW40" s="12" t="s">
        <v>373</v>
      </c>
      <c r="AX40" s="12" t="s">
        <v>373</v>
      </c>
      <c r="AY40" s="12" t="s">
        <v>597</v>
      </c>
      <c r="AZ40" s="13">
        <v>46183</v>
      </c>
      <c r="BA40" s="13">
        <v>46183</v>
      </c>
      <c r="BB40" s="14">
        <v>46382</v>
      </c>
      <c r="BC40" s="25">
        <v>406000</v>
      </c>
      <c r="BD40" s="25">
        <v>470960</v>
      </c>
      <c r="BE40" s="9"/>
      <c r="BF40" s="9"/>
      <c r="BG40" s="9" t="s">
        <v>200</v>
      </c>
      <c r="BH40" s="9"/>
      <c r="BI40" s="9" t="s">
        <v>374</v>
      </c>
      <c r="BJ40" s="9" t="s">
        <v>598</v>
      </c>
      <c r="BK40" s="9"/>
      <c r="BL40" s="9"/>
      <c r="BM40" s="9"/>
      <c r="BN40" s="38" t="str">
        <f>HYPERLINK("https://ieeg-my.sharepoint.com/:b:/g/personal/transparencia_ieeg_org_mx/IQDDtLr9IMKaT53tBI0WYBOpAY0x8e1BnIzUKcqGPf1n_po?e=FQLFNa")</f>
        <v>https://ieeg-my.sharepoint.com/:b:/g/personal/transparencia_ieeg_org_mx/IQDDtLr9IMKaT53tBI0WYBOpAY0x8e1BnIzUKcqGPf1n_po?e=FQLFNa</v>
      </c>
      <c r="BP40" s="16">
        <v>33</v>
      </c>
      <c r="BQ40" t="s">
        <v>304</v>
      </c>
      <c r="BY40" t="s">
        <v>203</v>
      </c>
      <c r="CG40" s="6" t="s">
        <v>373</v>
      </c>
      <c r="CH40" s="14">
        <v>46210</v>
      </c>
      <c r="CI40" s="6" t="s">
        <v>652</v>
      </c>
    </row>
  </sheetData>
  <mergeCells count="7">
    <mergeCell ref="A6:CI6"/>
    <mergeCell ref="A2:C2"/>
    <mergeCell ref="D2:F2"/>
    <mergeCell ref="G2:I2"/>
    <mergeCell ref="A3:C3"/>
    <mergeCell ref="D3:F3"/>
    <mergeCell ref="G3:I3"/>
  </mergeCells>
  <dataValidations count="14">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41:H201 H8:H24 H30:H37" xr:uid="{00000000-0002-0000-0000-000003000000}">
      <formula1>Hidden_47</formula1>
    </dataValidation>
    <dataValidation type="list" allowBlank="1" showErrorMessage="1" sqref="Z41:Z201 Z29:Z38 Z8:Z26" xr:uid="{00000000-0002-0000-0000-000004000000}">
      <formula1>Hidden_525</formula1>
    </dataValidation>
    <dataValidation type="list" allowBlank="1" showErrorMessage="1" sqref="AD8:AD12 AD16:AD201" xr:uid="{00000000-0002-0000-0000-000005000000}">
      <formula1>Hidden_629</formula1>
    </dataValidation>
    <dataValidation type="list" allowBlank="1" showErrorMessage="1" sqref="AH8:AH10 AH12:AH15 AH17:AH28 AH30:AH201" xr:uid="{00000000-0002-0000-0000-000006000000}">
      <formula1>Hidden_733</formula1>
    </dataValidation>
    <dataValidation type="list" allowBlank="1" showErrorMessage="1" sqref="AO8:AO201" xr:uid="{00000000-0002-0000-0000-000007000000}">
      <formula1>Hidden_840</formula1>
    </dataValidation>
    <dataValidation type="list" allowBlank="1" showErrorMessage="1" sqref="BQ8:BQ201" xr:uid="{00000000-0002-0000-0000-000008000000}">
      <formula1>Hidden_968</formula1>
    </dataValidation>
    <dataValidation type="list" allowBlank="1" showErrorMessage="1" sqref="BX40:BX201 BX8:BX24 BX30:BX38" xr:uid="{00000000-0002-0000-0000-000009000000}">
      <formula1>Hidden_1075</formula1>
    </dataValidation>
    <dataValidation type="list" allowBlank="1" showErrorMessage="1" sqref="BY40:BY201 BY8:BY24 BY30:BY38" xr:uid="{00000000-0002-0000-0000-00000A000000}">
      <formula1>Hidden_1176</formula1>
    </dataValidation>
    <dataValidation type="list" allowBlank="1" showInputMessage="1" showErrorMessage="1" sqref="AD13:AD15" xr:uid="{4A05AC79-2F08-41C1-9887-976C006E11CD}">
      <formula1>Hidden_629</formula1>
    </dataValidation>
    <dataValidation type="list" allowBlank="1" showErrorMessage="1" sqref="AH11" xr:uid="{41684986-88C0-4BC4-8E3D-416F264F18D5}">
      <formula1>Hidden_519</formula1>
    </dataValidation>
    <dataValidation type="list" allowBlank="1" showErrorMessage="1" sqref="AH16" xr:uid="{3F31DF01-00B7-43FB-9FD4-BACC8D97D99F}">
      <formula1>Hidden_621</formula1>
    </dataValidation>
  </dataValidations>
  <hyperlinks>
    <hyperlink ref="L30" r:id="rId1" display="https://ieeg-my.sharepoint.com/:b:/g/personal/transparencia_ieeg_org_mx/IQC0929GZQjNTaSVgwuf4P8oATeEkKbN15Ei8068H0V_r9k?e=Q6D00r" xr:uid="{8F2AACC2-5CC9-413C-A2BE-A15CED25A423}"/>
    <hyperlink ref="L31" r:id="rId2" display="https://ieeg-my.sharepoint.com/:b:/g/personal/transparencia_ieeg_org_mx/IQCk26MlmxYeQ6uztlp3DZkwAfFGB6GrJto_8lDsXS1r-c0?e=xxqSCB" xr:uid="{0AE7DDB7-B6FA-400B-86D2-98D33C14C896}"/>
    <hyperlink ref="L34" r:id="rId3" display="https://ieeg-my.sharepoint.com/:b:/g/personal/transparencia_ieeg_org_mx/IQDn1ne1m6WTTajHj5cB2APnAc3ZNyYRVEFxTMkxeJfhLwM?e=zX3AfD" xr:uid="{78E20480-1A20-42C8-8FDF-FE6550013A01}"/>
    <hyperlink ref="L35" r:id="rId4" display="https://ieeg-my.sharepoint.com/:b:/g/personal/transparencia_ieeg_org_mx/IQB7_G1Z_FTLSJwzxpsm1PdEAcyaFCj8ESwv10Rl6hlENE8?e=uDIaoE" xr:uid="{26A7DC2E-7B2E-45AE-BC98-9E9AEFA5DC40}"/>
    <hyperlink ref="L36" r:id="rId5" display="https://ieeg-my.sharepoint.com/:b:/g/personal/transparencia_ieeg_org_mx/IQDpeNeGObUVQIwExZwi0k5hAT0zx9FIodxgJVuYFEvc7VA?e=vkyMwP" xr:uid="{5B7C0892-6A20-41BD-847F-6E35ABDD3E7B}"/>
    <hyperlink ref="L37" r:id="rId6" display="https://ieeg-my.sharepoint.com/:b:/g/personal/transparencia_ieeg_org_mx/IQDpeNeGObUVQIwExZwi0k5hAT0zx9FIodxgJVuYFEvc7VA?e=vkyMwP" xr:uid="{E83D9AF1-A577-4C35-AC07-0472C941410A}"/>
    <hyperlink ref="BN8" r:id="rId7" display="https://ieeg-my.sharepoint.com/:b:/g/personal/transparencia_ieeg_org_mx/IQC7GuBXMpvRTonfctLOuuyzATcWffC78Z816YIO749oUOE?e=BoMRnA" xr:uid="{C6AB8662-345E-43ED-9DF8-C8CAEB054FC0}"/>
    <hyperlink ref="BN9" r:id="rId8" display="https://ieeg-my.sharepoint.com/:b:/g/personal/transparencia_ieeg_org_mx/IQDt11B60SLGRIKDdC3rQHxeAZSWwetNesvVeciQD2Oncbs?e=nFPaB9" xr:uid="{0DDF39DF-1E52-4360-AE55-18B7902EF362}"/>
    <hyperlink ref="BN10" r:id="rId9" display="https://ieeg-my.sharepoint.com/:b:/g/personal/transparencia_ieeg_org_mx/IQCeh_CWo7IUT7pKfBOfYtCCAUBZTCHdmo_wJjG7bkf5YXY?e=JrpudY" xr:uid="{0647338A-510A-4732-8FDE-803483793643}"/>
    <hyperlink ref="BN11" r:id="rId10" display="https://ieeg-my.sharepoint.com/:b:/g/personal/transparencia_ieeg_org_mx/IQBk-4YnrRTUSKfFLkZrr1NlASVhUz2aZgXeeoAjDOwLCEI?e=U7zni1" xr:uid="{BB136F86-C3F2-48DB-9D08-815FFABED8FE}"/>
    <hyperlink ref="BN12" r:id="rId11" display="https://ieeg-my.sharepoint.com/:b:/g/personal/transparencia_ieeg_org_mx/IQDmg0ypw3XqQJA17CyUO6IhAY2zifKtwe-EcZQRfl5Oc_U?e=cFgewI" xr:uid="{D34B4CFA-DD0E-4BCD-A33A-56AAB1082E2F}"/>
    <hyperlink ref="BN13" r:id="rId12" display="https://ieeg-my.sharepoint.com/:b:/g/personal/transparencia_ieeg_org_mx/IQBkBVi6aQyiS4zqo3KjnuCoAeDkBe9aN89sZV33ILn2n2w?e=BgXwRi" xr:uid="{465CB693-F25E-4F97-A5B8-DE538BE873CB}"/>
    <hyperlink ref="BN14" r:id="rId13" display="https://ieeg-my.sharepoint.com/:b:/g/personal/transparencia_ieeg_org_mx/IQAELzMzKlPjRq319GOU3tDgAQTq-uY0lY-nOuGBtOTQJho?e=zgg7g2" xr:uid="{566EB499-6548-4450-ACED-10071F02E33B}"/>
    <hyperlink ref="BN15" r:id="rId14" display="https://ieeg-my.sharepoint.com/:b:/g/personal/transparencia_ieeg_org_mx/IQAX6FYOyIdTQYU9Q52Vc-NDAaCslbnR01rvm8eoqq2rZYA?e=lttoh2" xr:uid="{319FFC86-9903-4120-A664-072CAF6B9BBC}"/>
    <hyperlink ref="BN16" r:id="rId15" display="https://ieeg-my.sharepoint.com/:b:/g/personal/transparencia_ieeg_org_mx/IQDkJyeKhhzGT7UdeI_9Uc5pAVnCdbCCZzNHyR2KEsdVoCM?e=OJyNw8" xr:uid="{A1C7E8BC-373F-4DCC-BECB-93E2FC88D225}"/>
    <hyperlink ref="BN17" r:id="rId16" display="https://ieeg-my.sharepoint.com/:b:/g/personal/transparencia_ieeg_org_mx/IQDADdh5eyVhQbaeZcp6L84gARJVqxBxnCeywjdnunhxXHE?e=LZzXQE" xr:uid="{7B6BD4E5-EC42-4850-83A0-3E5534162AA2}"/>
    <hyperlink ref="BN18" r:id="rId17" display="https://ieeg-my.sharepoint.com/:b:/g/personal/transparencia_ieeg_org_mx/IQDCUDkMDUngR4k9jJ6G_J8JAbf1ijby1802qlUiLB5E1bE?e=BM1Ig1" xr:uid="{8E72AA90-B849-4B9A-9ECC-C3DB83176192}"/>
    <hyperlink ref="BN19" r:id="rId18" display="https://ieeg-my.sharepoint.com/:b:/g/personal/transparencia_ieeg_org_mx/IQDgTXOJWWYCQKOX4eGDi_RpATJldoxHOTTbXPSibohpKSU?e=KqCI2h" xr:uid="{59C6F6EC-0E9F-44B4-9D99-2F2A150CC1DF}"/>
    <hyperlink ref="BN20" r:id="rId19" display="https://ieeg-my.sharepoint.com/:b:/g/personal/transparencia_ieeg_org_mx/IQA07MUEVw02S70GhFZ66AKqAT3hutrqpXte0_IOYrWaWKc?e=BTuya4" xr:uid="{139672AF-C8C5-4CF3-9428-EB8A29226B95}"/>
    <hyperlink ref="BN21" r:id="rId20" display="https://ieeg-my.sharepoint.com/:b:/g/personal/transparencia_ieeg_org_mx/IQBhbnT4gdhSSLtIcP57_ggsAdRb60qkTQ-mTNXvbLm_3FY?e=USYKRH" xr:uid="{63B678EF-2B79-4E70-A489-48A54831ADAA}"/>
    <hyperlink ref="BN22" r:id="rId21" display="https://ieeg-my.sharepoint.com/:b:/g/personal/transparencia_ieeg_org_mx/IQAmdmMheZ0YTKCWRVxLuaccAdWBkZG5t5chEP_hbIgNOj4?e=ubeSch" xr:uid="{51769507-BB4A-4E62-A3E2-2F1DA69C0280}"/>
    <hyperlink ref="BN23" r:id="rId22" display="https://ieeg-my.sharepoint.com/:b:/g/personal/transparencia_ieeg_org_mx/IQBoOWAl0KWlT4CoDmtUN9XuAfz9Umg1T-PKM6GcJ-84Fm4?e=gPk3gM" xr:uid="{79A04081-9AF8-4A49-8517-1AF2A0D86EE5}"/>
    <hyperlink ref="BN24" r:id="rId23" display="https://ieeg-my.sharepoint.com/:b:/g/personal/transparencia_ieeg_org_mx/IQDf2JFpVGPJSp6PkvHZAEIbAbp9l8NSfi1g_6QwZWZvLpo?e=QIRfhd" xr:uid="{5429FB74-587E-436B-ACCD-C1EFA0DBA677}"/>
    <hyperlink ref="BN25" r:id="rId24" display="https://ieeg-my.sharepoint.com/:b:/g/personal/transparencia_ieeg_org_mx/IQCoBar_Ik89SJGZW0dfSYDDAbfGDRVsvUaCbefHtL60aMo?e=OucceS" xr:uid="{6EBC7479-A66F-4337-A8BE-98B4E1986433}"/>
    <hyperlink ref="BN26" r:id="rId25" display="https://ieeg-my.sharepoint.com/:b:/g/personal/transparencia_ieeg_org_mx/IQDwj_9oLBjZT7ZdVjFWtyYoAZN6DcUQm0Az8yyfagtN4JE?e=TJPngp" xr:uid="{DCCE7B33-C426-4FE5-A99E-284CB96AFDEE}"/>
    <hyperlink ref="BN27" r:id="rId26" display="https://ieeg-my.sharepoint.com/:b:/g/personal/transparencia_ieeg_org_mx/IQANRKE0zntrRYx1ur--U8TQATKlsPBjAAGRqbUt1JQsgbc?e=6tAaAc" xr:uid="{1562D584-33B7-43C7-B18E-E6596954B443}"/>
    <hyperlink ref="BN28" r:id="rId27" display="https://ieeg-my.sharepoint.com/:b:/g/personal/transparencia_ieeg_org_mx/IQAP6POewCXqRY3V9nTwdcVgAStYCwJxZx0x6D6go-8T_-E?e=XjbY6y" xr:uid="{BFE2FC53-5497-4557-A790-720F08084BC7}"/>
    <hyperlink ref="BN29" r:id="rId28" display="https://ieeg-my.sharepoint.com/:b:/g/personal/transparencia_ieeg_org_mx/IQAP6POewCXqRY3V9nTwdcVgAStYCwJxZx0x6D6go-8T_-E?e=JCWk3r" xr:uid="{73049208-DB87-444C-9E74-CCD7CF637D17}"/>
    <hyperlink ref="BN30" r:id="rId29" display="https://ieeg-my.sharepoint.com/:b:/g/personal/transparencia_ieeg_org_mx/IQD6icaGsgPXSahT9RtV8AjQATe6FGGmxu9NdUI9TH_K8h4?e=73fYoP" xr:uid="{69CD1F68-01CA-427C-9F8F-BB5D03F4B4C3}"/>
    <hyperlink ref="BN31" r:id="rId30" display="https://ieeg-my.sharepoint.com/:b:/g/personal/transparencia_ieeg_org_mx/IQC_E9DMq4WZSq8ToBAe3a2SAUvP_bU5XhxEi041dmu6w9E?e=RMMco8" xr:uid="{1FE75F85-D2AC-4AEE-8FF5-FE79D061B9D2}"/>
    <hyperlink ref="BN32" r:id="rId31" display="https://ieeg-my.sharepoint.com/:b:/g/personal/transparencia_ieeg_org_mx/IQDbXcDEX3EPTJ72Gbitu0n_AdhBMVpmufBW1rKf1QQGFhU?e=4xmriw" xr:uid="{AFC22DC3-68CC-43EC-9099-5DA6776D4566}"/>
    <hyperlink ref="BN33" r:id="rId32" display="https://ieeg-my.sharepoint.com/:b:/g/personal/transparencia_ieeg_org_mx/IQBecKbs65JuQKKtlYMN_9m2ARiS8IjV92rfaQbSxvSGj_I?e=Z9uhcd" xr:uid="{5C1C5823-5222-4468-9F23-D9C36C947919}"/>
    <hyperlink ref="BN34" r:id="rId33" display="https://ieeg-my.sharepoint.com/:b:/g/personal/transparencia_ieeg_org_mx/IQDHtnSkBaw-QaM01LKr5_vNAQTPvQ7L5Z10ERJ4URhTDbU?e=u127oi" xr:uid="{3736A1DA-B6B8-4024-9A3B-B5655689CA82}"/>
    <hyperlink ref="BN35" r:id="rId34" display="https://ieeg-my.sharepoint.com/:b:/g/personal/transparencia_ieeg_org_mx/IQDRbxGU0jgQSo5P1IcLTIHPAab6_IqAQAEgvLgix9SWxzs?e=gbBcbi" xr:uid="{B4E38CD2-00A7-4987-9BE0-E1DD40D83597}"/>
    <hyperlink ref="BN36" r:id="rId35" display="https://ieeg-my.sharepoint.com/:b:/g/personal/transparencia_ieeg_org_mx/IQCtE8Qfa-ZORrZQ5V2Y3GbTAZ20Q-Mpp_ZXqhmYrMW8v2k?e=q68aFQ" xr:uid="{15F7DFAE-7E04-40C8-AAC5-CD37C6BDD554}"/>
    <hyperlink ref="BN37" r:id="rId36" display="https://ieeg-my.sharepoint.com/:b:/g/personal/transparencia_ieeg_org_mx/IQAjBYhkmUUFRIAwW6ra1PqSAeHKWcqU2tF3YGVptzBTh2M?e=HhhX19" xr:uid="{52EBC249-B84E-4DF8-8927-DB629C5BCA22}"/>
    <hyperlink ref="BN38" r:id="rId37" display="https://ieeg-my.sharepoint.com/:b:/g/personal/transparencia_ieeg_org_mx/IQCdIrUORENmT6KAZSuH4ZVCAYOVsrnH-4Lds-4aYa9-9E4?e=9E2fcw" xr:uid="{077A58D6-7F4B-4530-A268-EF8B056FC256}"/>
    <hyperlink ref="BN39" r:id="rId38" display="https://ieeg-my.sharepoint.com/:b:/g/personal/transparencia_ieeg_org_mx/IQA-aFiFkiw1R6Ek1cdVzRegAd1Od9MHzhc3vPHRyIbm-uw?e=r0mewA" xr:uid="{6782BBAB-584E-4287-B5D5-9FCA88BA7E14}"/>
    <hyperlink ref="BN40" r:id="rId39" display="https://ieeg-my.sharepoint.com/:b:/g/personal/transparencia_ieeg_org_mx/IQDDtLr9IMKaT53tBI0WYBOpAY0x8e1BnIzUKcqGPf1n_po?e=FQLFNa" xr:uid="{B9213386-F51E-430F-BC3D-13A2964A058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303</v>
      </c>
    </row>
    <row r="2" spans="1:1" x14ac:dyDescent="0.25">
      <c r="A2" t="s">
        <v>304</v>
      </c>
    </row>
    <row r="3" spans="1:1" x14ac:dyDescent="0.25">
      <c r="A3" t="s">
        <v>305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306</v>
      </c>
    </row>
    <row r="2" spans="1:1" x14ac:dyDescent="0.25">
      <c r="A2" t="s">
        <v>307</v>
      </c>
    </row>
    <row r="3" spans="1:1" x14ac:dyDescent="0.25">
      <c r="A3" t="s">
        <v>308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65"/>
  <sheetViews>
    <sheetView topLeftCell="A50" workbookViewId="0">
      <selection activeCell="F54" sqref="F5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309</v>
      </c>
      <c r="C2" t="s">
        <v>310</v>
      </c>
      <c r="D2" t="s">
        <v>311</v>
      </c>
      <c r="E2" t="s">
        <v>312</v>
      </c>
      <c r="F2" t="s">
        <v>313</v>
      </c>
      <c r="G2" t="s">
        <v>314</v>
      </c>
    </row>
    <row r="3" spans="1:7" ht="30" x14ac:dyDescent="0.25">
      <c r="A3" s="1" t="s">
        <v>315</v>
      </c>
      <c r="B3" s="1" t="s">
        <v>316</v>
      </c>
      <c r="C3" s="1" t="s">
        <v>317</v>
      </c>
      <c r="D3" s="1" t="s">
        <v>318</v>
      </c>
      <c r="E3" s="1" t="s">
        <v>129</v>
      </c>
      <c r="F3" s="1" t="s">
        <v>319</v>
      </c>
      <c r="G3" s="1" t="s">
        <v>320</v>
      </c>
    </row>
    <row r="4" spans="1:7" x14ac:dyDescent="0.25">
      <c r="A4">
        <v>1</v>
      </c>
      <c r="B4" s="9" t="s">
        <v>365</v>
      </c>
      <c r="C4" s="9" t="s">
        <v>366</v>
      </c>
      <c r="D4" s="9" t="s">
        <v>367</v>
      </c>
      <c r="E4" s="6" t="s">
        <v>205</v>
      </c>
      <c r="F4" s="6"/>
      <c r="G4" s="29" t="s">
        <v>368</v>
      </c>
    </row>
    <row r="5" spans="1:7" x14ac:dyDescent="0.25">
      <c r="A5">
        <v>2</v>
      </c>
      <c r="B5" s="9" t="s">
        <v>377</v>
      </c>
      <c r="C5" s="9" t="s">
        <v>378</v>
      </c>
      <c r="D5" s="9" t="s">
        <v>379</v>
      </c>
      <c r="E5" s="6" t="s">
        <v>205</v>
      </c>
      <c r="F5" s="6"/>
      <c r="G5" s="29" t="s">
        <v>380</v>
      </c>
    </row>
    <row r="6" spans="1:7" x14ac:dyDescent="0.25">
      <c r="A6">
        <v>3</v>
      </c>
      <c r="B6" s="9" t="s">
        <v>385</v>
      </c>
      <c r="C6" s="9" t="s">
        <v>386</v>
      </c>
      <c r="D6" s="9" t="s">
        <v>387</v>
      </c>
      <c r="E6" s="6" t="s">
        <v>205</v>
      </c>
      <c r="F6" s="6"/>
      <c r="G6" s="29" t="s">
        <v>388</v>
      </c>
    </row>
    <row r="7" spans="1:7" x14ac:dyDescent="0.25">
      <c r="A7">
        <v>4</v>
      </c>
      <c r="B7" s="9" t="s">
        <v>393</v>
      </c>
      <c r="C7" s="9" t="s">
        <v>394</v>
      </c>
      <c r="D7" s="9" t="s">
        <v>395</v>
      </c>
      <c r="E7" s="6" t="s">
        <v>204</v>
      </c>
      <c r="F7" s="6"/>
      <c r="G7" s="29" t="s">
        <v>396</v>
      </c>
    </row>
    <row r="8" spans="1:7" x14ac:dyDescent="0.25">
      <c r="A8">
        <v>5</v>
      </c>
      <c r="B8" s="9" t="s">
        <v>603</v>
      </c>
      <c r="C8" s="9" t="s">
        <v>401</v>
      </c>
      <c r="D8" s="9" t="s">
        <v>367</v>
      </c>
      <c r="E8" s="6" t="s">
        <v>204</v>
      </c>
      <c r="F8" s="6"/>
      <c r="G8" s="29" t="s">
        <v>402</v>
      </c>
    </row>
    <row r="9" spans="1:7" x14ac:dyDescent="0.25">
      <c r="A9">
        <v>6</v>
      </c>
      <c r="B9" s="9"/>
      <c r="C9" s="9"/>
      <c r="D9" s="9"/>
      <c r="E9" s="6"/>
      <c r="F9" s="9" t="s">
        <v>406</v>
      </c>
      <c r="G9" s="9" t="s">
        <v>407</v>
      </c>
    </row>
    <row r="10" spans="1:7" x14ac:dyDescent="0.25">
      <c r="A10">
        <v>7</v>
      </c>
      <c r="B10" s="11"/>
      <c r="C10" s="11"/>
      <c r="D10" s="11"/>
      <c r="E10" s="6"/>
      <c r="F10" s="9" t="s">
        <v>412</v>
      </c>
      <c r="G10" s="9" t="s">
        <v>413</v>
      </c>
    </row>
    <row r="11" spans="1:7" x14ac:dyDescent="0.25">
      <c r="A11">
        <v>8</v>
      </c>
      <c r="B11" s="11" t="s">
        <v>419</v>
      </c>
      <c r="C11" s="11" t="s">
        <v>420</v>
      </c>
      <c r="D11" s="11" t="s">
        <v>421</v>
      </c>
      <c r="E11" s="6" t="s">
        <v>204</v>
      </c>
      <c r="F11" s="6"/>
      <c r="G11" s="9" t="s">
        <v>422</v>
      </c>
    </row>
    <row r="12" spans="1:7" x14ac:dyDescent="0.25">
      <c r="A12">
        <v>9</v>
      </c>
      <c r="B12" s="9" t="s">
        <v>427</v>
      </c>
      <c r="C12" s="9" t="s">
        <v>428</v>
      </c>
      <c r="D12" s="9" t="s">
        <v>387</v>
      </c>
      <c r="E12" s="6" t="s">
        <v>205</v>
      </c>
      <c r="F12" s="6"/>
      <c r="G12" s="9" t="s">
        <v>429</v>
      </c>
    </row>
    <row r="13" spans="1:7" x14ac:dyDescent="0.25">
      <c r="A13">
        <v>10</v>
      </c>
      <c r="B13" s="9" t="s">
        <v>432</v>
      </c>
      <c r="C13" s="9" t="s">
        <v>433</v>
      </c>
      <c r="D13" s="9" t="s">
        <v>434</v>
      </c>
      <c r="E13" s="6" t="s">
        <v>204</v>
      </c>
      <c r="F13" s="6"/>
      <c r="G13" s="9" t="s">
        <v>435</v>
      </c>
    </row>
    <row r="14" spans="1:7" x14ac:dyDescent="0.25">
      <c r="A14">
        <v>11</v>
      </c>
      <c r="B14" s="30" t="s">
        <v>419</v>
      </c>
      <c r="C14" s="30" t="s">
        <v>440</v>
      </c>
      <c r="D14" s="30" t="s">
        <v>387</v>
      </c>
      <c r="E14" s="6" t="s">
        <v>204</v>
      </c>
      <c r="F14" s="6"/>
      <c r="G14" s="9" t="s">
        <v>441</v>
      </c>
    </row>
    <row r="15" spans="1:7" x14ac:dyDescent="0.25">
      <c r="A15">
        <v>12</v>
      </c>
      <c r="B15" s="9" t="s">
        <v>445</v>
      </c>
      <c r="C15" s="9" t="s">
        <v>446</v>
      </c>
      <c r="D15" s="9" t="s">
        <v>447</v>
      </c>
      <c r="E15" s="6" t="s">
        <v>204</v>
      </c>
      <c r="F15" s="6"/>
      <c r="G15" s="9" t="s">
        <v>448</v>
      </c>
    </row>
    <row r="16" spans="1:7" x14ac:dyDescent="0.25">
      <c r="A16">
        <v>13</v>
      </c>
      <c r="B16" s="9" t="s">
        <v>454</v>
      </c>
      <c r="C16" s="9" t="s">
        <v>455</v>
      </c>
      <c r="D16" s="9" t="s">
        <v>456</v>
      </c>
      <c r="E16" s="6" t="s">
        <v>205</v>
      </c>
      <c r="F16" s="6"/>
      <c r="G16" s="9" t="s">
        <v>457</v>
      </c>
    </row>
    <row r="17" spans="1:7" x14ac:dyDescent="0.25">
      <c r="A17">
        <v>14</v>
      </c>
      <c r="B17" s="9" t="s">
        <v>460</v>
      </c>
      <c r="C17" s="9" t="s">
        <v>461</v>
      </c>
      <c r="D17" s="9" t="s">
        <v>462</v>
      </c>
      <c r="E17" s="6" t="s">
        <v>204</v>
      </c>
      <c r="F17" s="6"/>
      <c r="G17" s="9" t="s">
        <v>463</v>
      </c>
    </row>
    <row r="18" spans="1:7" x14ac:dyDescent="0.25">
      <c r="A18">
        <v>15</v>
      </c>
      <c r="B18" s="9" t="s">
        <v>466</v>
      </c>
      <c r="C18" s="9" t="s">
        <v>467</v>
      </c>
      <c r="D18" s="9" t="s">
        <v>387</v>
      </c>
      <c r="E18" s="6" t="s">
        <v>204</v>
      </c>
      <c r="F18" s="6"/>
      <c r="G18" s="9" t="s">
        <v>468</v>
      </c>
    </row>
    <row r="19" spans="1:7" x14ac:dyDescent="0.25">
      <c r="A19">
        <v>16</v>
      </c>
      <c r="B19" s="9"/>
      <c r="C19" s="9"/>
      <c r="D19" s="9"/>
      <c r="E19" s="6"/>
      <c r="F19" s="6" t="s">
        <v>471</v>
      </c>
      <c r="G19" s="9" t="s">
        <v>472</v>
      </c>
    </row>
    <row r="20" spans="1:7" x14ac:dyDescent="0.25">
      <c r="A20">
        <v>17</v>
      </c>
      <c r="B20" s="6"/>
      <c r="C20" s="6"/>
      <c r="D20" s="6"/>
      <c r="E20" s="6"/>
      <c r="F20" s="9" t="s">
        <v>479</v>
      </c>
      <c r="G20" s="9" t="s">
        <v>480</v>
      </c>
    </row>
    <row r="21" spans="1:7" x14ac:dyDescent="0.25">
      <c r="A21">
        <v>18</v>
      </c>
      <c r="B21" s="5" t="s">
        <v>486</v>
      </c>
      <c r="C21" s="5" t="s">
        <v>487</v>
      </c>
      <c r="D21" s="5" t="s">
        <v>488</v>
      </c>
      <c r="E21" s="5" t="s">
        <v>204</v>
      </c>
      <c r="F21" s="9"/>
      <c r="G21" s="9" t="s">
        <v>489</v>
      </c>
    </row>
    <row r="22" spans="1:7" x14ac:dyDescent="0.25">
      <c r="A22">
        <v>19</v>
      </c>
      <c r="B22" s="6" t="s">
        <v>496</v>
      </c>
      <c r="C22" s="6" t="s">
        <v>497</v>
      </c>
      <c r="D22" s="6" t="s">
        <v>498</v>
      </c>
      <c r="E22" s="6" t="s">
        <v>205</v>
      </c>
      <c r="F22" s="9"/>
      <c r="G22" s="9" t="s">
        <v>499</v>
      </c>
    </row>
    <row r="23" spans="1:7" x14ac:dyDescent="0.25">
      <c r="A23">
        <v>20</v>
      </c>
      <c r="B23" s="6"/>
      <c r="C23" s="6"/>
      <c r="D23" s="6"/>
      <c r="E23" s="6"/>
      <c r="F23" s="9" t="s">
        <v>505</v>
      </c>
      <c r="G23" s="9" t="s">
        <v>506</v>
      </c>
    </row>
    <row r="24" spans="1:7" x14ac:dyDescent="0.25">
      <c r="A24">
        <v>21</v>
      </c>
      <c r="B24" s="6"/>
      <c r="C24" s="6"/>
      <c r="D24" s="6"/>
      <c r="E24" s="6"/>
      <c r="F24" s="9" t="s">
        <v>515</v>
      </c>
      <c r="G24" s="9" t="s">
        <v>516</v>
      </c>
    </row>
    <row r="25" spans="1:7" x14ac:dyDescent="0.25">
      <c r="A25">
        <v>21</v>
      </c>
      <c r="B25" s="6"/>
      <c r="C25" s="6"/>
      <c r="D25" s="6"/>
      <c r="E25" s="6"/>
      <c r="F25" s="9" t="s">
        <v>604</v>
      </c>
      <c r="G25" s="9" t="s">
        <v>605</v>
      </c>
    </row>
    <row r="26" spans="1:7" x14ac:dyDescent="0.25">
      <c r="A26">
        <v>21</v>
      </c>
      <c r="B26" s="6"/>
      <c r="C26" s="6"/>
      <c r="D26" s="6"/>
      <c r="E26" s="6"/>
      <c r="F26" s="9" t="s">
        <v>606</v>
      </c>
      <c r="G26" s="9" t="s">
        <v>607</v>
      </c>
    </row>
    <row r="27" spans="1:7" x14ac:dyDescent="0.25">
      <c r="A27">
        <v>22</v>
      </c>
      <c r="B27" s="5" t="s">
        <v>522</v>
      </c>
      <c r="C27" s="5" t="s">
        <v>434</v>
      </c>
      <c r="D27" s="5" t="s">
        <v>523</v>
      </c>
      <c r="E27" s="5" t="s">
        <v>204</v>
      </c>
      <c r="F27" s="9"/>
      <c r="G27" s="9" t="s">
        <v>524</v>
      </c>
    </row>
    <row r="28" spans="1:7" x14ac:dyDescent="0.25">
      <c r="A28">
        <v>23</v>
      </c>
      <c r="B28" s="6"/>
      <c r="C28" s="6"/>
      <c r="D28" s="6"/>
      <c r="E28" s="6"/>
      <c r="F28" s="6" t="s">
        <v>531</v>
      </c>
      <c r="G28" s="6" t="s">
        <v>532</v>
      </c>
    </row>
    <row r="29" spans="1:7" x14ac:dyDescent="0.25">
      <c r="A29">
        <v>23</v>
      </c>
      <c r="B29" s="6"/>
      <c r="C29" s="6"/>
      <c r="D29" s="6"/>
      <c r="E29" s="6"/>
      <c r="F29" s="6" t="s">
        <v>608</v>
      </c>
      <c r="G29" s="6" t="s">
        <v>609</v>
      </c>
    </row>
    <row r="30" spans="1:7" x14ac:dyDescent="0.25">
      <c r="A30">
        <v>24</v>
      </c>
      <c r="F30" t="s">
        <v>540</v>
      </c>
      <c r="G30" t="s">
        <v>541</v>
      </c>
    </row>
    <row r="31" spans="1:7" x14ac:dyDescent="0.25">
      <c r="A31">
        <v>24</v>
      </c>
      <c r="F31" t="s">
        <v>547</v>
      </c>
      <c r="G31" t="s">
        <v>548</v>
      </c>
    </row>
    <row r="32" spans="1:7" x14ac:dyDescent="0.25">
      <c r="A32">
        <v>24</v>
      </c>
      <c r="F32" t="s">
        <v>554</v>
      </c>
      <c r="G32" t="s">
        <v>555</v>
      </c>
    </row>
    <row r="33" spans="1:7" x14ac:dyDescent="0.25">
      <c r="A33">
        <v>24</v>
      </c>
      <c r="F33" t="s">
        <v>610</v>
      </c>
      <c r="G33" t="s">
        <v>611</v>
      </c>
    </row>
    <row r="34" spans="1:7" x14ac:dyDescent="0.25">
      <c r="A34">
        <v>25</v>
      </c>
      <c r="F34" t="s">
        <v>547</v>
      </c>
      <c r="G34" t="s">
        <v>548</v>
      </c>
    </row>
    <row r="35" spans="1:7" x14ac:dyDescent="0.25">
      <c r="A35">
        <v>25</v>
      </c>
      <c r="F35" t="s">
        <v>554</v>
      </c>
      <c r="G35" t="s">
        <v>555</v>
      </c>
    </row>
    <row r="36" spans="1:7" x14ac:dyDescent="0.25">
      <c r="A36">
        <v>25</v>
      </c>
      <c r="F36" t="s">
        <v>610</v>
      </c>
      <c r="G36" t="s">
        <v>611</v>
      </c>
    </row>
    <row r="37" spans="1:7" x14ac:dyDescent="0.25">
      <c r="A37">
        <v>25</v>
      </c>
      <c r="F37" t="s">
        <v>540</v>
      </c>
      <c r="G37" t="s">
        <v>541</v>
      </c>
    </row>
    <row r="38" spans="1:7" x14ac:dyDescent="0.25">
      <c r="A38">
        <v>26</v>
      </c>
      <c r="F38" t="s">
        <v>554</v>
      </c>
      <c r="G38" t="s">
        <v>555</v>
      </c>
    </row>
    <row r="39" spans="1:7" x14ac:dyDescent="0.25">
      <c r="A39">
        <v>26</v>
      </c>
      <c r="F39" t="s">
        <v>610</v>
      </c>
      <c r="G39" t="s">
        <v>611</v>
      </c>
    </row>
    <row r="40" spans="1:7" x14ac:dyDescent="0.25">
      <c r="A40">
        <v>26</v>
      </c>
      <c r="F40" t="s">
        <v>540</v>
      </c>
      <c r="G40" t="s">
        <v>541</v>
      </c>
    </row>
    <row r="41" spans="1:7" x14ac:dyDescent="0.25">
      <c r="A41">
        <v>26</v>
      </c>
      <c r="F41" t="s">
        <v>547</v>
      </c>
      <c r="G41" t="s">
        <v>548</v>
      </c>
    </row>
    <row r="42" spans="1:7" x14ac:dyDescent="0.25">
      <c r="A42">
        <v>27</v>
      </c>
      <c r="F42" t="s">
        <v>560</v>
      </c>
      <c r="G42" t="s">
        <v>561</v>
      </c>
    </row>
    <row r="43" spans="1:7" x14ac:dyDescent="0.25">
      <c r="A43">
        <v>27</v>
      </c>
      <c r="F43" t="s">
        <v>554</v>
      </c>
      <c r="G43" t="s">
        <v>555</v>
      </c>
    </row>
    <row r="44" spans="1:7" x14ac:dyDescent="0.25">
      <c r="A44">
        <v>27</v>
      </c>
      <c r="F44" t="s">
        <v>547</v>
      </c>
      <c r="G44" t="s">
        <v>548</v>
      </c>
    </row>
    <row r="45" spans="1:7" x14ac:dyDescent="0.25">
      <c r="A45">
        <v>27</v>
      </c>
      <c r="F45" t="s">
        <v>612</v>
      </c>
      <c r="G45" t="s">
        <v>613</v>
      </c>
    </row>
    <row r="46" spans="1:7" x14ac:dyDescent="0.25">
      <c r="A46">
        <v>27</v>
      </c>
      <c r="F46" t="s">
        <v>614</v>
      </c>
      <c r="G46" t="s">
        <v>615</v>
      </c>
    </row>
    <row r="47" spans="1:7" x14ac:dyDescent="0.25">
      <c r="A47">
        <v>28</v>
      </c>
      <c r="F47" t="s">
        <v>547</v>
      </c>
      <c r="G47" t="s">
        <v>548</v>
      </c>
    </row>
    <row r="48" spans="1:7" x14ac:dyDescent="0.25">
      <c r="A48">
        <v>28</v>
      </c>
      <c r="F48" t="s">
        <v>540</v>
      </c>
      <c r="G48" t="s">
        <v>541</v>
      </c>
    </row>
    <row r="49" spans="1:7" x14ac:dyDescent="0.25">
      <c r="A49">
        <v>29</v>
      </c>
      <c r="B49" t="s">
        <v>568</v>
      </c>
      <c r="C49" t="s">
        <v>569</v>
      </c>
      <c r="D49" t="s">
        <v>570</v>
      </c>
      <c r="E49" t="s">
        <v>205</v>
      </c>
      <c r="G49" t="s">
        <v>571</v>
      </c>
    </row>
    <row r="50" spans="1:7" x14ac:dyDescent="0.25">
      <c r="A50">
        <v>29</v>
      </c>
      <c r="B50" t="s">
        <v>575</v>
      </c>
      <c r="C50" t="s">
        <v>576</v>
      </c>
      <c r="D50" t="s">
        <v>577</v>
      </c>
      <c r="E50" t="s">
        <v>204</v>
      </c>
      <c r="G50" t="s">
        <v>578</v>
      </c>
    </row>
    <row r="51" spans="1:7" x14ac:dyDescent="0.25">
      <c r="A51">
        <v>30</v>
      </c>
      <c r="B51" t="s">
        <v>575</v>
      </c>
      <c r="C51" t="s">
        <v>576</v>
      </c>
      <c r="D51" t="s">
        <v>577</v>
      </c>
      <c r="E51" t="s">
        <v>204</v>
      </c>
      <c r="G51" t="s">
        <v>578</v>
      </c>
    </row>
    <row r="52" spans="1:7" x14ac:dyDescent="0.25">
      <c r="A52">
        <v>30</v>
      </c>
      <c r="B52" t="s">
        <v>568</v>
      </c>
      <c r="C52" t="s">
        <v>569</v>
      </c>
      <c r="D52" t="s">
        <v>570</v>
      </c>
      <c r="E52" t="s">
        <v>205</v>
      </c>
      <c r="G52" t="s">
        <v>571</v>
      </c>
    </row>
    <row r="53" spans="1:7" x14ac:dyDescent="0.25">
      <c r="A53">
        <v>31</v>
      </c>
      <c r="B53" t="s">
        <v>583</v>
      </c>
      <c r="C53" t="s">
        <v>584</v>
      </c>
      <c r="D53" t="s">
        <v>434</v>
      </c>
      <c r="E53" t="s">
        <v>205</v>
      </c>
      <c r="G53" t="s">
        <v>585</v>
      </c>
    </row>
    <row r="54" spans="1:7" x14ac:dyDescent="0.25">
      <c r="A54">
        <v>31</v>
      </c>
      <c r="F54" t="s">
        <v>616</v>
      </c>
      <c r="G54" t="s">
        <v>617</v>
      </c>
    </row>
    <row r="55" spans="1:7" x14ac:dyDescent="0.25">
      <c r="A55">
        <v>31</v>
      </c>
      <c r="F55" t="s">
        <v>618</v>
      </c>
      <c r="G55" t="s">
        <v>619</v>
      </c>
    </row>
    <row r="56" spans="1:7" x14ac:dyDescent="0.25">
      <c r="A56">
        <v>32</v>
      </c>
      <c r="F56" t="s">
        <v>592</v>
      </c>
      <c r="G56" t="s">
        <v>593</v>
      </c>
    </row>
    <row r="57" spans="1:7" x14ac:dyDescent="0.25">
      <c r="A57">
        <v>32</v>
      </c>
      <c r="F57" t="s">
        <v>620</v>
      </c>
      <c r="G57" t="s">
        <v>621</v>
      </c>
    </row>
    <row r="58" spans="1:7" x14ac:dyDescent="0.25">
      <c r="A58">
        <v>32</v>
      </c>
      <c r="F58" t="s">
        <v>622</v>
      </c>
      <c r="G58" t="s">
        <v>623</v>
      </c>
    </row>
    <row r="59" spans="1:7" x14ac:dyDescent="0.25">
      <c r="A59">
        <v>32</v>
      </c>
      <c r="F59" t="s">
        <v>624</v>
      </c>
      <c r="G59" t="s">
        <v>625</v>
      </c>
    </row>
    <row r="60" spans="1:7" x14ac:dyDescent="0.25">
      <c r="A60">
        <v>32</v>
      </c>
      <c r="F60" t="s">
        <v>626</v>
      </c>
      <c r="G60" t="s">
        <v>627</v>
      </c>
    </row>
    <row r="61" spans="1:7" x14ac:dyDescent="0.25">
      <c r="A61">
        <v>32</v>
      </c>
      <c r="F61" t="s">
        <v>628</v>
      </c>
      <c r="G61" t="s">
        <v>629</v>
      </c>
    </row>
    <row r="62" spans="1:7" x14ac:dyDescent="0.25">
      <c r="A62">
        <v>32</v>
      </c>
      <c r="F62" t="s">
        <v>630</v>
      </c>
      <c r="G62" t="s">
        <v>631</v>
      </c>
    </row>
    <row r="63" spans="1:7" x14ac:dyDescent="0.25">
      <c r="A63">
        <v>33</v>
      </c>
      <c r="F63" t="s">
        <v>632</v>
      </c>
      <c r="G63" t="s">
        <v>600</v>
      </c>
    </row>
    <row r="64" spans="1:7" x14ac:dyDescent="0.25">
      <c r="A64">
        <v>33</v>
      </c>
      <c r="B64" t="s">
        <v>583</v>
      </c>
      <c r="C64" t="s">
        <v>584</v>
      </c>
      <c r="D64" t="s">
        <v>434</v>
      </c>
      <c r="E64" t="s">
        <v>205</v>
      </c>
      <c r="G64" t="s">
        <v>585</v>
      </c>
    </row>
    <row r="65" spans="1:7" x14ac:dyDescent="0.25">
      <c r="A65">
        <v>33</v>
      </c>
      <c r="B65" t="s">
        <v>648</v>
      </c>
      <c r="C65" t="s">
        <v>649</v>
      </c>
      <c r="D65" t="s">
        <v>650</v>
      </c>
      <c r="E65" t="s">
        <v>205</v>
      </c>
      <c r="G65" t="s">
        <v>635</v>
      </c>
    </row>
  </sheetData>
  <dataValidations count="2">
    <dataValidation type="list" allowBlank="1" showErrorMessage="1" sqref="E30:E201" xr:uid="{00000000-0002-0000-0C00-000000000000}">
      <formula1>Hidden_1_Tabla_5784034</formula1>
    </dataValidation>
    <dataValidation type="list" allowBlank="1" showErrorMessage="1" sqref="E4:E20 E22:E26 E28:E29" xr:uid="{95749186-B134-4E7E-B8E6-56DDA41DB06E}">
      <formula1>Hidden_525</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65"/>
  <sheetViews>
    <sheetView topLeftCell="A47" workbookViewId="0">
      <selection activeCell="G12" sqref="G1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321</v>
      </c>
      <c r="C2" t="s">
        <v>322</v>
      </c>
      <c r="D2" t="s">
        <v>323</v>
      </c>
      <c r="E2" t="s">
        <v>324</v>
      </c>
      <c r="F2" t="s">
        <v>325</v>
      </c>
      <c r="G2" t="s">
        <v>326</v>
      </c>
    </row>
    <row r="3" spans="1:7" ht="30" x14ac:dyDescent="0.25">
      <c r="A3" s="1" t="s">
        <v>315</v>
      </c>
      <c r="B3" s="1" t="s">
        <v>316</v>
      </c>
      <c r="C3" s="1" t="s">
        <v>317</v>
      </c>
      <c r="D3" s="1" t="s">
        <v>318</v>
      </c>
      <c r="E3" s="1" t="s">
        <v>129</v>
      </c>
      <c r="F3" s="1" t="s">
        <v>130</v>
      </c>
      <c r="G3" s="1" t="s">
        <v>327</v>
      </c>
    </row>
    <row r="4" spans="1:7" x14ac:dyDescent="0.25">
      <c r="A4">
        <v>1</v>
      </c>
      <c r="B4" s="9" t="s">
        <v>365</v>
      </c>
      <c r="C4" s="9" t="s">
        <v>366</v>
      </c>
      <c r="D4" s="9" t="s">
        <v>367</v>
      </c>
      <c r="E4" s="6" t="s">
        <v>205</v>
      </c>
      <c r="F4" s="6"/>
      <c r="G4" s="29" t="s">
        <v>368</v>
      </c>
    </row>
    <row r="5" spans="1:7" x14ac:dyDescent="0.25">
      <c r="A5">
        <v>2</v>
      </c>
      <c r="B5" s="9" t="s">
        <v>377</v>
      </c>
      <c r="C5" s="9" t="s">
        <v>378</v>
      </c>
      <c r="D5" s="9" t="s">
        <v>379</v>
      </c>
      <c r="E5" s="6" t="s">
        <v>205</v>
      </c>
      <c r="F5" s="6"/>
      <c r="G5" s="29" t="s">
        <v>380</v>
      </c>
    </row>
    <row r="6" spans="1:7" x14ac:dyDescent="0.25">
      <c r="A6">
        <v>3</v>
      </c>
      <c r="B6" s="9" t="s">
        <v>385</v>
      </c>
      <c r="C6" s="9" t="s">
        <v>386</v>
      </c>
      <c r="D6" s="9" t="s">
        <v>387</v>
      </c>
      <c r="E6" s="6" t="s">
        <v>205</v>
      </c>
      <c r="F6" s="6"/>
      <c r="G6" s="29" t="s">
        <v>388</v>
      </c>
    </row>
    <row r="7" spans="1:7" x14ac:dyDescent="0.25">
      <c r="A7">
        <v>4</v>
      </c>
      <c r="B7" s="9" t="s">
        <v>393</v>
      </c>
      <c r="C7" s="9" t="s">
        <v>394</v>
      </c>
      <c r="D7" s="9" t="s">
        <v>395</v>
      </c>
      <c r="E7" s="6" t="s">
        <v>204</v>
      </c>
      <c r="F7" s="6"/>
      <c r="G7" s="29" t="s">
        <v>396</v>
      </c>
    </row>
    <row r="8" spans="1:7" x14ac:dyDescent="0.25">
      <c r="A8">
        <v>5</v>
      </c>
      <c r="B8" s="9" t="s">
        <v>603</v>
      </c>
      <c r="C8" s="9" t="s">
        <v>401</v>
      </c>
      <c r="D8" s="9" t="s">
        <v>367</v>
      </c>
      <c r="E8" s="6" t="s">
        <v>204</v>
      </c>
      <c r="F8" s="6"/>
      <c r="G8" s="29" t="s">
        <v>402</v>
      </c>
    </row>
    <row r="9" spans="1:7" x14ac:dyDescent="0.25">
      <c r="A9">
        <v>6</v>
      </c>
      <c r="B9" s="9"/>
      <c r="C9" s="9"/>
      <c r="D9" s="9"/>
      <c r="E9" s="6"/>
      <c r="F9" s="9" t="s">
        <v>406</v>
      </c>
      <c r="G9" s="9" t="s">
        <v>407</v>
      </c>
    </row>
    <row r="10" spans="1:7" x14ac:dyDescent="0.25">
      <c r="A10">
        <v>7</v>
      </c>
      <c r="B10" s="11"/>
      <c r="C10" s="11"/>
      <c r="D10" s="11"/>
      <c r="E10" s="6"/>
      <c r="F10" s="9" t="s">
        <v>412</v>
      </c>
      <c r="G10" s="9" t="s">
        <v>413</v>
      </c>
    </row>
    <row r="11" spans="1:7" x14ac:dyDescent="0.25">
      <c r="A11">
        <v>8</v>
      </c>
      <c r="B11" s="11" t="s">
        <v>419</v>
      </c>
      <c r="C11" s="11" t="s">
        <v>420</v>
      </c>
      <c r="D11" s="11" t="s">
        <v>421</v>
      </c>
      <c r="E11" s="6" t="s">
        <v>204</v>
      </c>
      <c r="F11" s="6"/>
      <c r="G11" s="9" t="s">
        <v>422</v>
      </c>
    </row>
    <row r="12" spans="1:7" x14ac:dyDescent="0.25">
      <c r="A12">
        <v>9</v>
      </c>
      <c r="B12" s="9" t="s">
        <v>427</v>
      </c>
      <c r="C12" s="9" t="s">
        <v>428</v>
      </c>
      <c r="D12" s="9" t="s">
        <v>387</v>
      </c>
      <c r="E12" s="6" t="s">
        <v>205</v>
      </c>
      <c r="F12" s="6"/>
      <c r="G12" s="9" t="s">
        <v>429</v>
      </c>
    </row>
    <row r="13" spans="1:7" x14ac:dyDescent="0.25">
      <c r="A13">
        <v>10</v>
      </c>
      <c r="B13" s="9" t="s">
        <v>432</v>
      </c>
      <c r="C13" s="9" t="s">
        <v>433</v>
      </c>
      <c r="D13" s="9" t="s">
        <v>434</v>
      </c>
      <c r="E13" s="6" t="s">
        <v>204</v>
      </c>
      <c r="F13" s="6"/>
      <c r="G13" s="9" t="s">
        <v>435</v>
      </c>
    </row>
    <row r="14" spans="1:7" x14ac:dyDescent="0.25">
      <c r="A14">
        <v>11</v>
      </c>
      <c r="B14" s="30" t="s">
        <v>419</v>
      </c>
      <c r="C14" s="30" t="s">
        <v>440</v>
      </c>
      <c r="D14" s="30" t="s">
        <v>387</v>
      </c>
      <c r="E14" s="6" t="s">
        <v>204</v>
      </c>
      <c r="F14" s="6"/>
      <c r="G14" s="9" t="s">
        <v>441</v>
      </c>
    </row>
    <row r="15" spans="1:7" x14ac:dyDescent="0.25">
      <c r="A15">
        <v>12</v>
      </c>
      <c r="B15" s="9" t="s">
        <v>445</v>
      </c>
      <c r="C15" s="9" t="s">
        <v>446</v>
      </c>
      <c r="D15" s="9" t="s">
        <v>447</v>
      </c>
      <c r="E15" s="6" t="s">
        <v>204</v>
      </c>
      <c r="F15" s="6"/>
      <c r="G15" s="9" t="s">
        <v>448</v>
      </c>
    </row>
    <row r="16" spans="1:7" x14ac:dyDescent="0.25">
      <c r="A16">
        <v>13</v>
      </c>
      <c r="B16" s="9" t="s">
        <v>454</v>
      </c>
      <c r="C16" s="9" t="s">
        <v>455</v>
      </c>
      <c r="D16" s="9" t="s">
        <v>456</v>
      </c>
      <c r="E16" s="6" t="s">
        <v>205</v>
      </c>
      <c r="F16" s="6"/>
      <c r="G16" s="9" t="s">
        <v>457</v>
      </c>
    </row>
    <row r="17" spans="1:7" x14ac:dyDescent="0.25">
      <c r="A17">
        <v>14</v>
      </c>
      <c r="B17" s="9" t="s">
        <v>460</v>
      </c>
      <c r="C17" s="9" t="s">
        <v>461</v>
      </c>
      <c r="D17" s="9" t="s">
        <v>462</v>
      </c>
      <c r="E17" s="6" t="s">
        <v>204</v>
      </c>
      <c r="F17" s="6"/>
      <c r="G17" s="9" t="s">
        <v>463</v>
      </c>
    </row>
    <row r="18" spans="1:7" x14ac:dyDescent="0.25">
      <c r="A18">
        <v>15</v>
      </c>
      <c r="B18" s="9" t="s">
        <v>466</v>
      </c>
      <c r="C18" s="9" t="s">
        <v>467</v>
      </c>
      <c r="D18" s="9" t="s">
        <v>387</v>
      </c>
      <c r="E18" s="6" t="s">
        <v>204</v>
      </c>
      <c r="F18" s="6"/>
      <c r="G18" s="9" t="s">
        <v>468</v>
      </c>
    </row>
    <row r="19" spans="1:7" x14ac:dyDescent="0.25">
      <c r="A19">
        <v>16</v>
      </c>
      <c r="B19" s="9"/>
      <c r="C19" s="9"/>
      <c r="D19" s="9"/>
      <c r="E19" s="6"/>
      <c r="F19" s="6" t="s">
        <v>471</v>
      </c>
      <c r="G19" s="9" t="s">
        <v>472</v>
      </c>
    </row>
    <row r="20" spans="1:7" x14ac:dyDescent="0.25">
      <c r="A20">
        <v>17</v>
      </c>
      <c r="B20" s="6"/>
      <c r="C20" s="6"/>
      <c r="D20" s="6"/>
      <c r="E20" s="6"/>
      <c r="F20" s="9" t="s">
        <v>479</v>
      </c>
      <c r="G20" s="9" t="s">
        <v>480</v>
      </c>
    </row>
    <row r="21" spans="1:7" x14ac:dyDescent="0.25">
      <c r="A21">
        <v>18</v>
      </c>
      <c r="B21" s="5" t="s">
        <v>486</v>
      </c>
      <c r="C21" s="5" t="s">
        <v>487</v>
      </c>
      <c r="D21" s="5" t="s">
        <v>488</v>
      </c>
      <c r="E21" s="5" t="s">
        <v>204</v>
      </c>
      <c r="F21" s="9"/>
      <c r="G21" s="9" t="s">
        <v>489</v>
      </c>
    </row>
    <row r="22" spans="1:7" x14ac:dyDescent="0.25">
      <c r="A22">
        <v>19</v>
      </c>
      <c r="B22" s="6" t="s">
        <v>496</v>
      </c>
      <c r="C22" s="6" t="s">
        <v>497</v>
      </c>
      <c r="D22" s="6" t="s">
        <v>498</v>
      </c>
      <c r="E22" s="6" t="s">
        <v>205</v>
      </c>
      <c r="F22" s="9"/>
      <c r="G22" s="9" t="s">
        <v>499</v>
      </c>
    </row>
    <row r="23" spans="1:7" x14ac:dyDescent="0.25">
      <c r="A23">
        <v>20</v>
      </c>
      <c r="B23" s="6"/>
      <c r="C23" s="6"/>
      <c r="D23" s="6"/>
      <c r="E23" s="6"/>
      <c r="F23" s="9" t="s">
        <v>505</v>
      </c>
      <c r="G23" s="9" t="s">
        <v>506</v>
      </c>
    </row>
    <row r="24" spans="1:7" x14ac:dyDescent="0.25">
      <c r="A24">
        <v>21</v>
      </c>
      <c r="B24" s="6"/>
      <c r="C24" s="6"/>
      <c r="D24" s="6"/>
      <c r="E24" s="6"/>
      <c r="F24" s="9" t="s">
        <v>515</v>
      </c>
      <c r="G24" s="9" t="s">
        <v>516</v>
      </c>
    </row>
    <row r="25" spans="1:7" x14ac:dyDescent="0.25">
      <c r="A25">
        <v>21</v>
      </c>
      <c r="B25" s="6"/>
      <c r="C25" s="6"/>
      <c r="D25" s="6"/>
      <c r="E25" s="6"/>
      <c r="F25" s="9" t="s">
        <v>604</v>
      </c>
      <c r="G25" s="9" t="s">
        <v>605</v>
      </c>
    </row>
    <row r="26" spans="1:7" x14ac:dyDescent="0.25">
      <c r="A26">
        <v>21</v>
      </c>
      <c r="B26" s="6"/>
      <c r="C26" s="6"/>
      <c r="D26" s="6"/>
      <c r="E26" s="6"/>
      <c r="F26" s="9" t="s">
        <v>606</v>
      </c>
      <c r="G26" s="9" t="s">
        <v>607</v>
      </c>
    </row>
    <row r="27" spans="1:7" x14ac:dyDescent="0.25">
      <c r="A27">
        <v>22</v>
      </c>
      <c r="B27" s="5" t="s">
        <v>522</v>
      </c>
      <c r="C27" s="5" t="s">
        <v>434</v>
      </c>
      <c r="D27" s="5" t="s">
        <v>523</v>
      </c>
      <c r="E27" s="5" t="s">
        <v>204</v>
      </c>
      <c r="F27" s="9"/>
      <c r="G27" s="9" t="s">
        <v>524</v>
      </c>
    </row>
    <row r="28" spans="1:7" x14ac:dyDescent="0.25">
      <c r="A28">
        <v>23</v>
      </c>
      <c r="B28" s="6"/>
      <c r="C28" s="6"/>
      <c r="D28" s="6"/>
      <c r="E28" s="6"/>
      <c r="F28" s="6" t="s">
        <v>531</v>
      </c>
      <c r="G28" s="6" t="s">
        <v>532</v>
      </c>
    </row>
    <row r="29" spans="1:7" x14ac:dyDescent="0.25">
      <c r="A29">
        <v>23</v>
      </c>
      <c r="B29" s="6"/>
      <c r="C29" s="6"/>
      <c r="D29" s="6"/>
      <c r="E29" s="6"/>
      <c r="F29" s="6" t="s">
        <v>608</v>
      </c>
      <c r="G29" s="6" t="s">
        <v>609</v>
      </c>
    </row>
    <row r="30" spans="1:7" x14ac:dyDescent="0.25">
      <c r="A30">
        <v>24</v>
      </c>
      <c r="B30" s="6"/>
      <c r="C30" s="6"/>
      <c r="D30" s="6"/>
      <c r="E30" s="6"/>
      <c r="F30" s="9" t="s">
        <v>540</v>
      </c>
      <c r="G30" s="31" t="s">
        <v>541</v>
      </c>
    </row>
    <row r="31" spans="1:7" x14ac:dyDescent="0.25">
      <c r="A31">
        <v>24</v>
      </c>
      <c r="B31" s="6"/>
      <c r="C31" s="6"/>
      <c r="D31" s="6"/>
      <c r="E31" s="6"/>
      <c r="F31" s="6" t="s">
        <v>547</v>
      </c>
      <c r="G31" t="s">
        <v>548</v>
      </c>
    </row>
    <row r="32" spans="1:7" x14ac:dyDescent="0.25">
      <c r="A32">
        <v>24</v>
      </c>
      <c r="B32" s="6"/>
      <c r="C32" s="6"/>
      <c r="D32" s="6"/>
      <c r="E32" s="6"/>
      <c r="F32" s="6" t="s">
        <v>554</v>
      </c>
      <c r="G32" t="s">
        <v>555</v>
      </c>
    </row>
    <row r="33" spans="1:7" x14ac:dyDescent="0.25">
      <c r="A33">
        <v>24</v>
      </c>
      <c r="B33" s="6"/>
      <c r="C33" s="6"/>
      <c r="D33" s="6"/>
      <c r="E33" s="6"/>
      <c r="F33" s="6" t="s">
        <v>610</v>
      </c>
      <c r="G33" s="31" t="s">
        <v>611</v>
      </c>
    </row>
    <row r="34" spans="1:7" x14ac:dyDescent="0.25">
      <c r="A34">
        <v>25</v>
      </c>
      <c r="B34" s="6"/>
      <c r="C34" s="6"/>
      <c r="D34" s="6"/>
      <c r="E34" s="6"/>
      <c r="F34" s="9" t="s">
        <v>547</v>
      </c>
      <c r="G34" t="s">
        <v>548</v>
      </c>
    </row>
    <row r="35" spans="1:7" x14ac:dyDescent="0.25">
      <c r="A35">
        <v>25</v>
      </c>
      <c r="B35" s="6"/>
      <c r="C35" s="6"/>
      <c r="D35" s="6"/>
      <c r="E35" s="6"/>
      <c r="F35" s="6" t="s">
        <v>554</v>
      </c>
      <c r="G35" t="s">
        <v>555</v>
      </c>
    </row>
    <row r="36" spans="1:7" x14ac:dyDescent="0.25">
      <c r="A36">
        <v>25</v>
      </c>
      <c r="B36" s="6"/>
      <c r="C36" s="6"/>
      <c r="D36" s="6"/>
      <c r="E36" s="6"/>
      <c r="F36" s="6" t="s">
        <v>610</v>
      </c>
      <c r="G36" s="31" t="s">
        <v>611</v>
      </c>
    </row>
    <row r="37" spans="1:7" x14ac:dyDescent="0.25">
      <c r="A37">
        <v>25</v>
      </c>
      <c r="B37" s="6"/>
      <c r="C37" s="6"/>
      <c r="D37" s="6"/>
      <c r="E37" s="6"/>
      <c r="F37" s="6" t="s">
        <v>540</v>
      </c>
      <c r="G37" s="31" t="s">
        <v>541</v>
      </c>
    </row>
    <row r="38" spans="1:7" x14ac:dyDescent="0.25">
      <c r="A38">
        <v>26</v>
      </c>
      <c r="B38" s="6"/>
      <c r="C38" s="6"/>
      <c r="D38" s="6"/>
      <c r="E38" s="6"/>
      <c r="F38" s="9" t="s">
        <v>554</v>
      </c>
      <c r="G38" t="s">
        <v>555</v>
      </c>
    </row>
    <row r="39" spans="1:7" x14ac:dyDescent="0.25">
      <c r="A39">
        <v>26</v>
      </c>
      <c r="B39" s="6"/>
      <c r="C39" s="6"/>
      <c r="D39" s="6"/>
      <c r="E39" s="6"/>
      <c r="F39" s="6" t="s">
        <v>610</v>
      </c>
      <c r="G39" s="31" t="s">
        <v>611</v>
      </c>
    </row>
    <row r="40" spans="1:7" x14ac:dyDescent="0.25">
      <c r="A40">
        <v>26</v>
      </c>
      <c r="B40" s="6"/>
      <c r="C40" s="6"/>
      <c r="D40" s="6"/>
      <c r="E40" s="6"/>
      <c r="F40" s="6" t="s">
        <v>540</v>
      </c>
      <c r="G40" s="31" t="s">
        <v>541</v>
      </c>
    </row>
    <row r="41" spans="1:7" x14ac:dyDescent="0.25">
      <c r="A41">
        <v>26</v>
      </c>
      <c r="B41" s="6"/>
      <c r="C41" s="6"/>
      <c r="D41" s="6"/>
      <c r="E41" s="6"/>
      <c r="F41" s="6" t="s">
        <v>547</v>
      </c>
      <c r="G41" t="s">
        <v>548</v>
      </c>
    </row>
    <row r="42" spans="1:7" x14ac:dyDescent="0.25">
      <c r="A42">
        <v>27</v>
      </c>
      <c r="B42" s="6"/>
      <c r="C42" s="6"/>
      <c r="D42" s="6"/>
      <c r="E42" s="6"/>
      <c r="F42" s="6" t="s">
        <v>560</v>
      </c>
      <c r="G42" t="s">
        <v>561</v>
      </c>
    </row>
    <row r="43" spans="1:7" x14ac:dyDescent="0.25">
      <c r="A43">
        <v>27</v>
      </c>
      <c r="B43" s="6"/>
      <c r="C43" s="6"/>
      <c r="D43" s="6"/>
      <c r="E43" s="6"/>
      <c r="F43" s="6" t="s">
        <v>554</v>
      </c>
      <c r="G43" t="s">
        <v>555</v>
      </c>
    </row>
    <row r="44" spans="1:7" x14ac:dyDescent="0.25">
      <c r="A44">
        <v>27</v>
      </c>
      <c r="B44" s="6"/>
      <c r="C44" s="6"/>
      <c r="D44" s="6"/>
      <c r="E44" s="6"/>
      <c r="F44" s="6" t="s">
        <v>547</v>
      </c>
      <c r="G44" t="s">
        <v>548</v>
      </c>
    </row>
    <row r="45" spans="1:7" x14ac:dyDescent="0.25">
      <c r="A45">
        <v>27</v>
      </c>
      <c r="B45" s="6"/>
      <c r="C45" s="6"/>
      <c r="D45" s="6"/>
      <c r="E45" s="6"/>
      <c r="F45" s="6" t="s">
        <v>612</v>
      </c>
      <c r="G45" t="s">
        <v>613</v>
      </c>
    </row>
    <row r="46" spans="1:7" x14ac:dyDescent="0.25">
      <c r="A46">
        <v>27</v>
      </c>
      <c r="B46" s="6"/>
      <c r="C46" s="6"/>
      <c r="D46" s="6"/>
      <c r="E46" s="6"/>
      <c r="F46" s="6" t="s">
        <v>614</v>
      </c>
      <c r="G46" t="s">
        <v>615</v>
      </c>
    </row>
    <row r="47" spans="1:7" x14ac:dyDescent="0.25">
      <c r="A47">
        <v>28</v>
      </c>
      <c r="B47" s="6"/>
      <c r="C47" s="6"/>
      <c r="D47" s="6"/>
      <c r="E47" s="6"/>
      <c r="F47" s="6" t="s">
        <v>547</v>
      </c>
      <c r="G47" t="s">
        <v>548</v>
      </c>
    </row>
    <row r="48" spans="1:7" x14ac:dyDescent="0.25">
      <c r="A48">
        <v>28</v>
      </c>
      <c r="B48" s="6"/>
      <c r="C48" s="6"/>
      <c r="D48" s="6"/>
      <c r="E48" s="6"/>
      <c r="F48" s="6" t="s">
        <v>540</v>
      </c>
      <c r="G48" t="s">
        <v>541</v>
      </c>
    </row>
    <row r="49" spans="1:7" x14ac:dyDescent="0.25">
      <c r="A49">
        <v>29</v>
      </c>
      <c r="B49" s="6" t="s">
        <v>568</v>
      </c>
      <c r="C49" s="6" t="s">
        <v>569</v>
      </c>
      <c r="D49" s="6" t="s">
        <v>570</v>
      </c>
      <c r="E49" s="6"/>
      <c r="F49" s="6"/>
      <c r="G49" t="s">
        <v>571</v>
      </c>
    </row>
    <row r="50" spans="1:7" x14ac:dyDescent="0.25">
      <c r="A50">
        <v>29</v>
      </c>
      <c r="B50" s="6" t="s">
        <v>575</v>
      </c>
      <c r="C50" s="6" t="s">
        <v>576</v>
      </c>
      <c r="D50" s="6" t="s">
        <v>577</v>
      </c>
      <c r="E50" s="6"/>
      <c r="F50" s="6"/>
      <c r="G50" t="s">
        <v>578</v>
      </c>
    </row>
    <row r="51" spans="1:7" x14ac:dyDescent="0.25">
      <c r="A51">
        <v>30</v>
      </c>
      <c r="B51" s="6" t="s">
        <v>575</v>
      </c>
      <c r="C51" s="6" t="s">
        <v>576</v>
      </c>
      <c r="D51" s="6" t="s">
        <v>577</v>
      </c>
      <c r="E51" s="6"/>
      <c r="F51" s="6"/>
      <c r="G51" t="s">
        <v>578</v>
      </c>
    </row>
    <row r="52" spans="1:7" x14ac:dyDescent="0.25">
      <c r="A52">
        <v>30</v>
      </c>
      <c r="B52" s="6" t="s">
        <v>568</v>
      </c>
      <c r="C52" s="6" t="s">
        <v>569</v>
      </c>
      <c r="D52" s="6" t="s">
        <v>570</v>
      </c>
      <c r="E52" s="6"/>
      <c r="F52" s="6"/>
      <c r="G52" t="s">
        <v>571</v>
      </c>
    </row>
    <row r="53" spans="1:7" x14ac:dyDescent="0.25">
      <c r="A53">
        <v>31</v>
      </c>
      <c r="B53" s="6" t="s">
        <v>583</v>
      </c>
      <c r="C53" s="6" t="s">
        <v>584</v>
      </c>
      <c r="D53" s="6" t="s">
        <v>434</v>
      </c>
      <c r="E53" s="6"/>
      <c r="F53" s="6"/>
      <c r="G53" t="s">
        <v>585</v>
      </c>
    </row>
    <row r="54" spans="1:7" x14ac:dyDescent="0.25">
      <c r="A54">
        <v>31</v>
      </c>
      <c r="B54" s="6"/>
      <c r="C54" s="6"/>
      <c r="D54" s="6"/>
      <c r="E54" s="6"/>
      <c r="F54" s="6" t="s">
        <v>616</v>
      </c>
      <c r="G54" t="s">
        <v>617</v>
      </c>
    </row>
    <row r="55" spans="1:7" x14ac:dyDescent="0.25">
      <c r="A55">
        <v>31</v>
      </c>
      <c r="B55" s="6"/>
      <c r="C55" s="6"/>
      <c r="D55" s="6"/>
      <c r="E55" s="6"/>
      <c r="F55" s="6" t="s">
        <v>618</v>
      </c>
      <c r="G55" t="s">
        <v>619</v>
      </c>
    </row>
    <row r="56" spans="1:7" x14ac:dyDescent="0.25">
      <c r="A56">
        <v>32</v>
      </c>
      <c r="B56" s="6"/>
      <c r="C56" s="6"/>
      <c r="D56" s="6"/>
      <c r="E56" s="6"/>
      <c r="F56" s="6" t="s">
        <v>592</v>
      </c>
      <c r="G56" t="s">
        <v>593</v>
      </c>
    </row>
    <row r="57" spans="1:7" x14ac:dyDescent="0.25">
      <c r="A57">
        <v>32</v>
      </c>
      <c r="B57" s="6"/>
      <c r="C57" s="6"/>
      <c r="D57" s="6"/>
      <c r="E57" s="6"/>
      <c r="F57" s="6" t="s">
        <v>620</v>
      </c>
      <c r="G57" t="s">
        <v>621</v>
      </c>
    </row>
    <row r="58" spans="1:7" x14ac:dyDescent="0.25">
      <c r="A58">
        <v>32</v>
      </c>
      <c r="B58" s="6"/>
      <c r="C58" s="6"/>
      <c r="D58" s="6"/>
      <c r="E58" s="6"/>
      <c r="F58" s="6" t="s">
        <v>622</v>
      </c>
      <c r="G58" t="s">
        <v>623</v>
      </c>
    </row>
    <row r="59" spans="1:7" x14ac:dyDescent="0.25">
      <c r="A59">
        <v>32</v>
      </c>
      <c r="B59" s="6"/>
      <c r="C59" s="6"/>
      <c r="D59" s="6"/>
      <c r="E59" s="6"/>
      <c r="F59" s="6" t="s">
        <v>624</v>
      </c>
      <c r="G59" t="s">
        <v>625</v>
      </c>
    </row>
    <row r="60" spans="1:7" x14ac:dyDescent="0.25">
      <c r="A60">
        <v>32</v>
      </c>
      <c r="B60" s="6"/>
      <c r="C60" s="6"/>
      <c r="D60" s="6"/>
      <c r="E60" s="6"/>
      <c r="F60" s="6" t="s">
        <v>626</v>
      </c>
      <c r="G60" t="s">
        <v>627</v>
      </c>
    </row>
    <row r="61" spans="1:7" x14ac:dyDescent="0.25">
      <c r="A61">
        <v>32</v>
      </c>
      <c r="B61" s="6"/>
      <c r="C61" s="6"/>
      <c r="D61" s="6"/>
      <c r="E61" s="6"/>
      <c r="F61" s="6" t="s">
        <v>628</v>
      </c>
      <c r="G61" t="s">
        <v>629</v>
      </c>
    </row>
    <row r="62" spans="1:7" ht="15.75" x14ac:dyDescent="0.25">
      <c r="A62">
        <v>32</v>
      </c>
      <c r="B62" s="6"/>
      <c r="C62" s="6"/>
      <c r="D62" s="6"/>
      <c r="E62" s="6"/>
      <c r="F62" s="32" t="s">
        <v>630</v>
      </c>
      <c r="G62" t="s">
        <v>631</v>
      </c>
    </row>
    <row r="63" spans="1:7" x14ac:dyDescent="0.25">
      <c r="A63">
        <v>33</v>
      </c>
      <c r="B63" s="6"/>
      <c r="C63" s="6"/>
      <c r="D63" s="6"/>
      <c r="E63" s="6"/>
      <c r="F63" s="6" t="s">
        <v>632</v>
      </c>
      <c r="G63" t="s">
        <v>600</v>
      </c>
    </row>
    <row r="64" spans="1:7" x14ac:dyDescent="0.25">
      <c r="A64">
        <v>33</v>
      </c>
      <c r="F64" s="9" t="s">
        <v>633</v>
      </c>
      <c r="G64" t="s">
        <v>585</v>
      </c>
    </row>
    <row r="65" spans="1:7" x14ac:dyDescent="0.25">
      <c r="A65">
        <v>33</v>
      </c>
      <c r="F65" t="s">
        <v>634</v>
      </c>
      <c r="G65" s="9" t="s">
        <v>635</v>
      </c>
    </row>
  </sheetData>
  <dataValidations count="3">
    <dataValidation type="list" allowBlank="1" showErrorMessage="1" sqref="E63:E201" xr:uid="{00000000-0002-0000-0E00-000000000000}">
      <formula1>Hidden_1_Tabla_5784304</formula1>
    </dataValidation>
    <dataValidation type="list" allowBlank="1" showErrorMessage="1" sqref="E4:E20 E22:E26 E28:E49 E52" xr:uid="{83A9E883-3A9F-46FD-916B-9DB37887F4D1}">
      <formula1>Hidden_525</formula1>
    </dataValidation>
    <dataValidation type="list" allowBlank="1" showErrorMessage="1" sqref="E50:E51 E53:E62" xr:uid="{7C35B1C0-C1FA-4749-A359-74E70C197046}">
      <formula1>Hidden_1_Tabla_5784034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328</v>
      </c>
      <c r="C2" t="s">
        <v>329</v>
      </c>
      <c r="D2" t="s">
        <v>330</v>
      </c>
      <c r="E2" t="s">
        <v>331</v>
      </c>
      <c r="F2" t="s">
        <v>332</v>
      </c>
      <c r="G2" t="s">
        <v>333</v>
      </c>
    </row>
    <row r="3" spans="1:7" x14ac:dyDescent="0.25">
      <c r="A3" s="1" t="s">
        <v>315</v>
      </c>
      <c r="B3" s="1" t="s">
        <v>316</v>
      </c>
      <c r="C3" s="1" t="s">
        <v>317</v>
      </c>
      <c r="D3" s="1" t="s">
        <v>318</v>
      </c>
      <c r="E3" s="1" t="s">
        <v>129</v>
      </c>
      <c r="F3" s="1" t="s">
        <v>130</v>
      </c>
      <c r="G3" s="1" t="s">
        <v>334</v>
      </c>
    </row>
  </sheetData>
  <dataValidations count="1">
    <dataValidation type="list" allowBlank="1" showErrorMessage="1" sqref="E4:E201" xr:uid="{00000000-0002-0000-1000-000000000000}">
      <formula1>Hidden_1_Tabla_5784314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3"/>
  <sheetViews>
    <sheetView topLeftCell="A3" workbookViewId="0"/>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335</v>
      </c>
      <c r="C2" t="s">
        <v>336</v>
      </c>
      <c r="D2" t="s">
        <v>337</v>
      </c>
      <c r="E2" t="s">
        <v>338</v>
      </c>
      <c r="F2" t="s">
        <v>339</v>
      </c>
      <c r="G2" t="s">
        <v>340</v>
      </c>
    </row>
    <row r="3" spans="1:7" ht="30" x14ac:dyDescent="0.25">
      <c r="A3" s="1" t="s">
        <v>315</v>
      </c>
      <c r="B3" s="1" t="s">
        <v>341</v>
      </c>
      <c r="C3" s="1" t="s">
        <v>342</v>
      </c>
      <c r="D3" s="1" t="s">
        <v>343</v>
      </c>
      <c r="E3" s="1" t="s">
        <v>129</v>
      </c>
      <c r="F3" s="1" t="s">
        <v>344</v>
      </c>
      <c r="G3" s="1" t="s">
        <v>345</v>
      </c>
    </row>
  </sheetData>
  <dataValidations count="1">
    <dataValidation type="list" allowBlank="1" showErrorMessage="1" sqref="E4:E201" xr:uid="{00000000-0002-0000-1200-000000000000}">
      <formula1>Hidden_1_Tabla_5784324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22"/>
  <sheetViews>
    <sheetView topLeftCell="A3" workbookViewId="0">
      <selection activeCell="B22" sqref="B22"/>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346</v>
      </c>
      <c r="C2" t="s">
        <v>347</v>
      </c>
      <c r="D2" t="s">
        <v>348</v>
      </c>
    </row>
    <row r="3" spans="1:4" x14ac:dyDescent="0.25">
      <c r="A3" s="34" t="s">
        <v>315</v>
      </c>
      <c r="B3" s="34" t="s">
        <v>349</v>
      </c>
      <c r="C3" s="34" t="s">
        <v>350</v>
      </c>
      <c r="D3" s="34" t="s">
        <v>351</v>
      </c>
    </row>
    <row r="4" spans="1:4" x14ac:dyDescent="0.25">
      <c r="A4" s="35">
        <v>1</v>
      </c>
      <c r="B4" s="17" t="s">
        <v>636</v>
      </c>
      <c r="C4" s="17" t="s">
        <v>386</v>
      </c>
      <c r="D4" s="17" t="s">
        <v>367</v>
      </c>
    </row>
    <row r="5" spans="1:4" x14ac:dyDescent="0.25">
      <c r="A5" s="35">
        <v>2</v>
      </c>
      <c r="B5" s="17" t="s">
        <v>637</v>
      </c>
      <c r="C5" s="17" t="s">
        <v>378</v>
      </c>
      <c r="D5" s="17" t="s">
        <v>379</v>
      </c>
    </row>
    <row r="6" spans="1:4" x14ac:dyDescent="0.25">
      <c r="A6" s="35">
        <v>3</v>
      </c>
      <c r="B6" s="17" t="s">
        <v>385</v>
      </c>
      <c r="C6" s="17" t="s">
        <v>386</v>
      </c>
      <c r="D6" s="17" t="s">
        <v>387</v>
      </c>
    </row>
    <row r="7" spans="1:4" x14ac:dyDescent="0.25">
      <c r="A7" s="35">
        <v>4</v>
      </c>
      <c r="B7" s="17" t="s">
        <v>393</v>
      </c>
      <c r="C7" s="17" t="s">
        <v>638</v>
      </c>
      <c r="D7" s="17" t="s">
        <v>395</v>
      </c>
    </row>
    <row r="8" spans="1:4" x14ac:dyDescent="0.25">
      <c r="A8" s="35">
        <v>5</v>
      </c>
      <c r="B8" s="17" t="s">
        <v>639</v>
      </c>
      <c r="C8" s="17" t="s">
        <v>640</v>
      </c>
      <c r="D8" s="17" t="s">
        <v>367</v>
      </c>
    </row>
    <row r="9" spans="1:4" x14ac:dyDescent="0.25">
      <c r="A9" s="35">
        <v>6</v>
      </c>
      <c r="B9" s="17" t="s">
        <v>641</v>
      </c>
      <c r="C9" s="17" t="s">
        <v>642</v>
      </c>
      <c r="D9" s="17" t="s">
        <v>421</v>
      </c>
    </row>
    <row r="10" spans="1:4" x14ac:dyDescent="0.25">
      <c r="A10" s="35">
        <v>7</v>
      </c>
      <c r="B10" s="17" t="s">
        <v>643</v>
      </c>
      <c r="C10" s="17" t="s">
        <v>428</v>
      </c>
      <c r="D10" s="17" t="s">
        <v>387</v>
      </c>
    </row>
    <row r="11" spans="1:4" x14ac:dyDescent="0.25">
      <c r="A11" s="35">
        <v>8</v>
      </c>
      <c r="B11" s="17" t="s">
        <v>644</v>
      </c>
      <c r="C11" s="17" t="s">
        <v>433</v>
      </c>
      <c r="D11" s="17" t="s">
        <v>434</v>
      </c>
    </row>
    <row r="12" spans="1:4" x14ac:dyDescent="0.25">
      <c r="A12" s="35">
        <v>9</v>
      </c>
      <c r="B12" s="17" t="s">
        <v>641</v>
      </c>
      <c r="C12" s="17" t="s">
        <v>440</v>
      </c>
      <c r="D12" s="17" t="s">
        <v>387</v>
      </c>
    </row>
    <row r="13" spans="1:4" x14ac:dyDescent="0.25">
      <c r="A13" s="35">
        <v>10</v>
      </c>
      <c r="B13" s="17" t="s">
        <v>445</v>
      </c>
      <c r="C13" s="17" t="s">
        <v>446</v>
      </c>
      <c r="D13" s="17" t="s">
        <v>447</v>
      </c>
    </row>
    <row r="14" spans="1:4" x14ac:dyDescent="0.25">
      <c r="A14" s="35">
        <v>11</v>
      </c>
      <c r="B14" s="17" t="s">
        <v>645</v>
      </c>
      <c r="C14" s="17" t="s">
        <v>455</v>
      </c>
      <c r="D14" s="17" t="s">
        <v>456</v>
      </c>
    </row>
    <row r="15" spans="1:4" x14ac:dyDescent="0.25">
      <c r="A15" s="35">
        <v>12</v>
      </c>
      <c r="B15" s="17" t="s">
        <v>460</v>
      </c>
      <c r="C15" s="17" t="s">
        <v>461</v>
      </c>
      <c r="D15" s="17" t="s">
        <v>462</v>
      </c>
    </row>
    <row r="16" spans="1:4" x14ac:dyDescent="0.25">
      <c r="A16" s="35">
        <v>13</v>
      </c>
      <c r="B16" s="17" t="s">
        <v>646</v>
      </c>
      <c r="C16" s="17" t="s">
        <v>467</v>
      </c>
      <c r="D16" s="17" t="s">
        <v>387</v>
      </c>
    </row>
    <row r="17" spans="1:4" x14ac:dyDescent="0.25">
      <c r="A17" s="35">
        <v>14</v>
      </c>
      <c r="B17" s="17" t="s">
        <v>647</v>
      </c>
      <c r="C17" s="17" t="s">
        <v>487</v>
      </c>
      <c r="D17" s="17" t="s">
        <v>488</v>
      </c>
    </row>
    <row r="18" spans="1:4" x14ac:dyDescent="0.25">
      <c r="A18" s="35">
        <v>15</v>
      </c>
      <c r="B18" s="17" t="s">
        <v>496</v>
      </c>
      <c r="C18" s="17" t="s">
        <v>497</v>
      </c>
      <c r="D18" s="17" t="s">
        <v>498</v>
      </c>
    </row>
    <row r="19" spans="1:4" x14ac:dyDescent="0.25">
      <c r="A19" s="35">
        <v>16</v>
      </c>
      <c r="B19" s="17" t="s">
        <v>522</v>
      </c>
      <c r="C19" s="17" t="s">
        <v>434</v>
      </c>
      <c r="D19" s="17" t="s">
        <v>523</v>
      </c>
    </row>
    <row r="20" spans="1:4" x14ac:dyDescent="0.25">
      <c r="A20" s="37">
        <v>17</v>
      </c>
      <c r="B20" s="5" t="s">
        <v>568</v>
      </c>
      <c r="C20" s="5" t="s">
        <v>569</v>
      </c>
      <c r="D20" s="5" t="s">
        <v>570</v>
      </c>
    </row>
    <row r="21" spans="1:4" x14ac:dyDescent="0.25">
      <c r="A21" s="37">
        <v>18</v>
      </c>
      <c r="B21" s="5" t="s">
        <v>575</v>
      </c>
      <c r="C21" s="5" t="s">
        <v>576</v>
      </c>
      <c r="D21" s="5" t="s">
        <v>577</v>
      </c>
    </row>
    <row r="22" spans="1:4" x14ac:dyDescent="0.25">
      <c r="A22" s="37">
        <v>19</v>
      </c>
      <c r="B22" s="5" t="s">
        <v>583</v>
      </c>
      <c r="C22" s="5" t="s">
        <v>584</v>
      </c>
      <c r="D22" s="5" t="s">
        <v>434</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36"/>
  <sheetViews>
    <sheetView topLeftCell="A3" workbookViewId="0">
      <selection activeCell="B4" sqref="B4"/>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352</v>
      </c>
    </row>
    <row r="3" spans="1:2" x14ac:dyDescent="0.25">
      <c r="A3" s="34" t="s">
        <v>315</v>
      </c>
      <c r="B3" s="34" t="s">
        <v>353</v>
      </c>
    </row>
    <row r="4" spans="1:2" x14ac:dyDescent="0.25">
      <c r="A4" s="11">
        <v>1</v>
      </c>
      <c r="B4" s="11">
        <v>3220</v>
      </c>
    </row>
    <row r="5" spans="1:2" x14ac:dyDescent="0.25">
      <c r="A5" s="11">
        <v>2</v>
      </c>
      <c r="B5" s="11">
        <v>3220</v>
      </c>
    </row>
    <row r="6" spans="1:2" x14ac:dyDescent="0.25">
      <c r="A6" s="11">
        <v>3</v>
      </c>
      <c r="B6" s="11">
        <v>3220</v>
      </c>
    </row>
    <row r="7" spans="1:2" x14ac:dyDescent="0.25">
      <c r="A7" s="11">
        <v>4</v>
      </c>
      <c r="B7" s="11">
        <v>3220</v>
      </c>
    </row>
    <row r="8" spans="1:2" x14ac:dyDescent="0.25">
      <c r="A8" s="11">
        <v>5</v>
      </c>
      <c r="B8" s="11">
        <v>3220</v>
      </c>
    </row>
    <row r="9" spans="1:2" x14ac:dyDescent="0.25">
      <c r="A9" s="11">
        <v>6</v>
      </c>
      <c r="B9" s="11">
        <v>3220</v>
      </c>
    </row>
    <row r="10" spans="1:2" x14ac:dyDescent="0.25">
      <c r="A10" s="11">
        <v>7</v>
      </c>
      <c r="B10" s="11">
        <v>3220</v>
      </c>
    </row>
    <row r="11" spans="1:2" x14ac:dyDescent="0.25">
      <c r="A11" s="11">
        <v>8</v>
      </c>
      <c r="B11" s="11">
        <v>3220</v>
      </c>
    </row>
    <row r="12" spans="1:2" x14ac:dyDescent="0.25">
      <c r="A12" s="11">
        <v>9</v>
      </c>
      <c r="B12" s="11">
        <v>3220</v>
      </c>
    </row>
    <row r="13" spans="1:2" x14ac:dyDescent="0.25">
      <c r="A13" s="11">
        <v>10</v>
      </c>
      <c r="B13" s="11">
        <v>3220</v>
      </c>
    </row>
    <row r="14" spans="1:2" x14ac:dyDescent="0.25">
      <c r="A14" s="11">
        <v>11</v>
      </c>
      <c r="B14" s="11">
        <v>3220</v>
      </c>
    </row>
    <row r="15" spans="1:2" x14ac:dyDescent="0.25">
      <c r="A15" s="11">
        <v>12</v>
      </c>
      <c r="B15" s="11">
        <v>3220</v>
      </c>
    </row>
    <row r="16" spans="1:2" x14ac:dyDescent="0.25">
      <c r="A16" s="11">
        <v>13</v>
      </c>
      <c r="B16" s="11">
        <v>3220</v>
      </c>
    </row>
    <row r="17" spans="1:2" x14ac:dyDescent="0.25">
      <c r="A17" s="11">
        <v>14</v>
      </c>
      <c r="B17" s="11">
        <v>3220</v>
      </c>
    </row>
    <row r="18" spans="1:2" x14ac:dyDescent="0.25">
      <c r="A18" s="11">
        <v>15</v>
      </c>
      <c r="B18" s="11">
        <v>3220</v>
      </c>
    </row>
    <row r="19" spans="1:2" x14ac:dyDescent="0.25">
      <c r="A19" s="11">
        <v>16</v>
      </c>
      <c r="B19" s="11">
        <v>3220</v>
      </c>
    </row>
    <row r="20" spans="1:2" x14ac:dyDescent="0.25">
      <c r="A20" s="11">
        <v>17</v>
      </c>
      <c r="B20" s="11">
        <v>3310</v>
      </c>
    </row>
    <row r="21" spans="1:2" x14ac:dyDescent="0.25">
      <c r="A21" s="11">
        <v>18</v>
      </c>
      <c r="B21" s="11">
        <v>2210</v>
      </c>
    </row>
    <row r="22" spans="1:2" x14ac:dyDescent="0.25">
      <c r="A22" s="11">
        <v>19</v>
      </c>
      <c r="B22" s="11">
        <v>3390</v>
      </c>
    </row>
    <row r="23" spans="1:2" x14ac:dyDescent="0.25">
      <c r="A23" s="11">
        <v>20</v>
      </c>
      <c r="B23" s="11">
        <v>3390</v>
      </c>
    </row>
    <row r="24" spans="1:2" x14ac:dyDescent="0.25">
      <c r="A24" s="11">
        <v>21</v>
      </c>
      <c r="B24" s="11">
        <v>3820</v>
      </c>
    </row>
    <row r="25" spans="1:2" x14ac:dyDescent="0.25">
      <c r="A25" s="11">
        <v>22</v>
      </c>
      <c r="B25" s="11">
        <v>3390</v>
      </c>
    </row>
    <row r="26" spans="1:2" x14ac:dyDescent="0.25">
      <c r="A26" s="11">
        <v>23</v>
      </c>
      <c r="B26" s="11">
        <v>3270</v>
      </c>
    </row>
    <row r="27" spans="1:2" x14ac:dyDescent="0.25">
      <c r="A27" s="11">
        <v>24</v>
      </c>
      <c r="B27" s="11">
        <v>2940</v>
      </c>
    </row>
    <row r="28" spans="1:2" x14ac:dyDescent="0.25">
      <c r="A28" s="11">
        <v>25</v>
      </c>
      <c r="B28" s="11">
        <v>2940</v>
      </c>
    </row>
    <row r="29" spans="1:2" x14ac:dyDescent="0.25">
      <c r="A29" s="11">
        <v>26</v>
      </c>
      <c r="B29" s="11">
        <v>2940</v>
      </c>
    </row>
    <row r="30" spans="1:2" x14ac:dyDescent="0.25">
      <c r="A30" s="11">
        <v>27</v>
      </c>
      <c r="B30" s="11">
        <v>5150</v>
      </c>
    </row>
    <row r="31" spans="1:2" x14ac:dyDescent="0.25">
      <c r="A31" s="11">
        <v>28</v>
      </c>
      <c r="B31" s="11">
        <v>5190</v>
      </c>
    </row>
    <row r="32" spans="1:2" x14ac:dyDescent="0.25">
      <c r="A32" s="11">
        <v>29</v>
      </c>
      <c r="B32" s="11">
        <v>2460</v>
      </c>
    </row>
    <row r="33" spans="1:2" x14ac:dyDescent="0.25">
      <c r="A33" s="11">
        <v>30</v>
      </c>
      <c r="B33" s="11">
        <v>2460</v>
      </c>
    </row>
    <row r="34" spans="1:2" x14ac:dyDescent="0.25">
      <c r="A34" s="11">
        <v>31</v>
      </c>
      <c r="B34" s="11">
        <v>3660</v>
      </c>
    </row>
    <row r="35" spans="1:2" x14ac:dyDescent="0.25">
      <c r="A35" s="11">
        <v>32</v>
      </c>
      <c r="B35" s="11">
        <v>3630</v>
      </c>
    </row>
    <row r="36" spans="1:2" x14ac:dyDescent="0.25">
      <c r="A36" s="11">
        <v>33</v>
      </c>
      <c r="B36" s="11">
        <v>3660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3"/>
  <sheetViews>
    <sheetView topLeftCell="A3" workbookViewId="0"/>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354</v>
      </c>
      <c r="C2" t="s">
        <v>355</v>
      </c>
      <c r="D2" t="s">
        <v>356</v>
      </c>
      <c r="E2" t="s">
        <v>357</v>
      </c>
    </row>
    <row r="3" spans="1:5" x14ac:dyDescent="0.25">
      <c r="A3" s="1" t="s">
        <v>315</v>
      </c>
      <c r="B3" s="1" t="s">
        <v>358</v>
      </c>
      <c r="C3" s="1" t="s">
        <v>359</v>
      </c>
      <c r="D3" s="1" t="s">
        <v>360</v>
      </c>
      <c r="E3" s="1" t="s">
        <v>361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207</v>
      </c>
    </row>
    <row r="2" spans="1:1" x14ac:dyDescent="0.25">
      <c r="A2" t="s">
        <v>208</v>
      </c>
    </row>
    <row r="3" spans="1:1" x14ac:dyDescent="0.25">
      <c r="A3" t="s">
        <v>209</v>
      </c>
    </row>
    <row r="4" spans="1:1" x14ac:dyDescent="0.25">
      <c r="A4" t="s">
        <v>210</v>
      </c>
    </row>
    <row r="5" spans="1:1" x14ac:dyDescent="0.25">
      <c r="A5" t="s">
        <v>211</v>
      </c>
    </row>
    <row r="6" spans="1:1" x14ac:dyDescent="0.25">
      <c r="A6" t="s">
        <v>212</v>
      </c>
    </row>
    <row r="7" spans="1:1" x14ac:dyDescent="0.25">
      <c r="A7" t="s">
        <v>213</v>
      </c>
    </row>
    <row r="8" spans="1:1" x14ac:dyDescent="0.25">
      <c r="A8" t="s">
        <v>214</v>
      </c>
    </row>
    <row r="9" spans="1:1" x14ac:dyDescent="0.25">
      <c r="A9" t="s">
        <v>215</v>
      </c>
    </row>
    <row r="10" spans="1:1" x14ac:dyDescent="0.25">
      <c r="A10" t="s">
        <v>216</v>
      </c>
    </row>
    <row r="11" spans="1:1" x14ac:dyDescent="0.25">
      <c r="A11" t="s">
        <v>217</v>
      </c>
    </row>
    <row r="12" spans="1:1" x14ac:dyDescent="0.25">
      <c r="A12" t="s">
        <v>218</v>
      </c>
    </row>
    <row r="13" spans="1:1" x14ac:dyDescent="0.25">
      <c r="A13" t="s">
        <v>219</v>
      </c>
    </row>
    <row r="14" spans="1:1" x14ac:dyDescent="0.25">
      <c r="A14" t="s">
        <v>220</v>
      </c>
    </row>
    <row r="15" spans="1:1" x14ac:dyDescent="0.25">
      <c r="A15" t="s">
        <v>221</v>
      </c>
    </row>
    <row r="16" spans="1:1" x14ac:dyDescent="0.25">
      <c r="A16" t="s">
        <v>222</v>
      </c>
    </row>
    <row r="17" spans="1:1" x14ac:dyDescent="0.25">
      <c r="A17" t="s">
        <v>223</v>
      </c>
    </row>
    <row r="18" spans="1:1" x14ac:dyDescent="0.25">
      <c r="A18" t="s">
        <v>224</v>
      </c>
    </row>
    <row r="19" spans="1:1" x14ac:dyDescent="0.25">
      <c r="A19" t="s">
        <v>225</v>
      </c>
    </row>
    <row r="20" spans="1:1" x14ac:dyDescent="0.25">
      <c r="A20" t="s">
        <v>226</v>
      </c>
    </row>
    <row r="21" spans="1:1" x14ac:dyDescent="0.25">
      <c r="A21" t="s">
        <v>227</v>
      </c>
    </row>
    <row r="22" spans="1:1" x14ac:dyDescent="0.25">
      <c r="A22" t="s">
        <v>228</v>
      </c>
    </row>
    <row r="23" spans="1:1" x14ac:dyDescent="0.25">
      <c r="A23" t="s">
        <v>229</v>
      </c>
    </row>
    <row r="24" spans="1:1" x14ac:dyDescent="0.25">
      <c r="A24" t="s">
        <v>230</v>
      </c>
    </row>
    <row r="25" spans="1:1" x14ac:dyDescent="0.25">
      <c r="A25" t="s">
        <v>231</v>
      </c>
    </row>
    <row r="26" spans="1:1" x14ac:dyDescent="0.25">
      <c r="A26" t="s">
        <v>232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233</v>
      </c>
    </row>
    <row r="2" spans="1:1" x14ac:dyDescent="0.25">
      <c r="A2" t="s">
        <v>227</v>
      </c>
    </row>
    <row r="3" spans="1:1" x14ac:dyDescent="0.25">
      <c r="A3" t="s">
        <v>234</v>
      </c>
    </row>
    <row r="4" spans="1:1" x14ac:dyDescent="0.25">
      <c r="A4" t="s">
        <v>235</v>
      </c>
    </row>
    <row r="5" spans="1:1" x14ac:dyDescent="0.25">
      <c r="A5" t="s">
        <v>236</v>
      </c>
    </row>
    <row r="6" spans="1:1" x14ac:dyDescent="0.25">
      <c r="A6" t="s">
        <v>237</v>
      </c>
    </row>
    <row r="7" spans="1:1" x14ac:dyDescent="0.25">
      <c r="A7" t="s">
        <v>238</v>
      </c>
    </row>
    <row r="8" spans="1:1" x14ac:dyDescent="0.25">
      <c r="A8" t="s">
        <v>239</v>
      </c>
    </row>
    <row r="9" spans="1:1" x14ac:dyDescent="0.25">
      <c r="A9" t="s">
        <v>240</v>
      </c>
    </row>
    <row r="10" spans="1:1" x14ac:dyDescent="0.25">
      <c r="A10" t="s">
        <v>241</v>
      </c>
    </row>
    <row r="11" spans="1:1" x14ac:dyDescent="0.25">
      <c r="A11" t="s">
        <v>242</v>
      </c>
    </row>
    <row r="12" spans="1:1" x14ac:dyDescent="0.25">
      <c r="A12" t="s">
        <v>243</v>
      </c>
    </row>
    <row r="13" spans="1:1" x14ac:dyDescent="0.25">
      <c r="A13" t="s">
        <v>244</v>
      </c>
    </row>
    <row r="14" spans="1:1" x14ac:dyDescent="0.25">
      <c r="A14" t="s">
        <v>245</v>
      </c>
    </row>
    <row r="15" spans="1:1" x14ac:dyDescent="0.25">
      <c r="A15" t="s">
        <v>246</v>
      </c>
    </row>
    <row r="16" spans="1:1" x14ac:dyDescent="0.25">
      <c r="A16" t="s">
        <v>247</v>
      </c>
    </row>
    <row r="17" spans="1:1" x14ac:dyDescent="0.25">
      <c r="A17" t="s">
        <v>248</v>
      </c>
    </row>
    <row r="18" spans="1:1" x14ac:dyDescent="0.25">
      <c r="A18" t="s">
        <v>249</v>
      </c>
    </row>
    <row r="19" spans="1:1" x14ac:dyDescent="0.25">
      <c r="A19" t="s">
        <v>250</v>
      </c>
    </row>
    <row r="20" spans="1:1" x14ac:dyDescent="0.25">
      <c r="A20" t="s">
        <v>251</v>
      </c>
    </row>
    <row r="21" spans="1:1" x14ac:dyDescent="0.25">
      <c r="A21" t="s">
        <v>252</v>
      </c>
    </row>
    <row r="22" spans="1:1" x14ac:dyDescent="0.25">
      <c r="A22" t="s">
        <v>253</v>
      </c>
    </row>
    <row r="23" spans="1:1" x14ac:dyDescent="0.25">
      <c r="A23" t="s">
        <v>208</v>
      </c>
    </row>
    <row r="24" spans="1:1" x14ac:dyDescent="0.25">
      <c r="A24" t="s">
        <v>220</v>
      </c>
    </row>
    <row r="25" spans="1:1" x14ac:dyDescent="0.25">
      <c r="A25" t="s">
        <v>254</v>
      </c>
    </row>
    <row r="26" spans="1:1" x14ac:dyDescent="0.25">
      <c r="A26" t="s">
        <v>255</v>
      </c>
    </row>
    <row r="27" spans="1:1" x14ac:dyDescent="0.25">
      <c r="A27" t="s">
        <v>256</v>
      </c>
    </row>
    <row r="28" spans="1:1" x14ac:dyDescent="0.25">
      <c r="A28" t="s">
        <v>257</v>
      </c>
    </row>
    <row r="29" spans="1:1" x14ac:dyDescent="0.25">
      <c r="A29" t="s">
        <v>258</v>
      </c>
    </row>
    <row r="30" spans="1:1" x14ac:dyDescent="0.25">
      <c r="A30" t="s">
        <v>259</v>
      </c>
    </row>
    <row r="31" spans="1:1" x14ac:dyDescent="0.25">
      <c r="A31" t="s">
        <v>260</v>
      </c>
    </row>
    <row r="32" spans="1:1" x14ac:dyDescent="0.25">
      <c r="A32" t="s">
        <v>261</v>
      </c>
    </row>
    <row r="33" spans="1:1" x14ac:dyDescent="0.25">
      <c r="A33" t="s">
        <v>262</v>
      </c>
    </row>
    <row r="34" spans="1:1" x14ac:dyDescent="0.25">
      <c r="A34" t="s">
        <v>263</v>
      </c>
    </row>
    <row r="35" spans="1:1" x14ac:dyDescent="0.25">
      <c r="A35" t="s">
        <v>264</v>
      </c>
    </row>
    <row r="36" spans="1:1" x14ac:dyDescent="0.25">
      <c r="A36" t="s">
        <v>265</v>
      </c>
    </row>
    <row r="37" spans="1:1" x14ac:dyDescent="0.25">
      <c r="A37" t="s">
        <v>266</v>
      </c>
    </row>
    <row r="38" spans="1:1" x14ac:dyDescent="0.25">
      <c r="A38" t="s">
        <v>267</v>
      </c>
    </row>
    <row r="39" spans="1:1" x14ac:dyDescent="0.25">
      <c r="A39" t="s">
        <v>268</v>
      </c>
    </row>
    <row r="40" spans="1:1" x14ac:dyDescent="0.25">
      <c r="A40" t="s">
        <v>269</v>
      </c>
    </row>
    <row r="41" spans="1:1" x14ac:dyDescent="0.25">
      <c r="A41" t="s">
        <v>270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271</v>
      </c>
    </row>
    <row r="2" spans="1:1" x14ac:dyDescent="0.25">
      <c r="A2" t="s">
        <v>272</v>
      </c>
    </row>
    <row r="3" spans="1:1" x14ac:dyDescent="0.25">
      <c r="A3" t="s">
        <v>273</v>
      </c>
    </row>
    <row r="4" spans="1:1" x14ac:dyDescent="0.25">
      <c r="A4" t="s">
        <v>274</v>
      </c>
    </row>
    <row r="5" spans="1:1" x14ac:dyDescent="0.25">
      <c r="A5" t="s">
        <v>275</v>
      </c>
    </row>
    <row r="6" spans="1:1" x14ac:dyDescent="0.25">
      <c r="A6" t="s">
        <v>276</v>
      </c>
    </row>
    <row r="7" spans="1:1" x14ac:dyDescent="0.25">
      <c r="A7" t="s">
        <v>277</v>
      </c>
    </row>
    <row r="8" spans="1:1" x14ac:dyDescent="0.25">
      <c r="A8" t="s">
        <v>278</v>
      </c>
    </row>
    <row r="9" spans="1:1" x14ac:dyDescent="0.25">
      <c r="A9" t="s">
        <v>279</v>
      </c>
    </row>
    <row r="10" spans="1:1" x14ac:dyDescent="0.25">
      <c r="A10" t="s">
        <v>280</v>
      </c>
    </row>
    <row r="11" spans="1:1" x14ac:dyDescent="0.25">
      <c r="A11" t="s">
        <v>281</v>
      </c>
    </row>
    <row r="12" spans="1:1" x14ac:dyDescent="0.25">
      <c r="A12" t="s">
        <v>282</v>
      </c>
    </row>
    <row r="13" spans="1:1" x14ac:dyDescent="0.25">
      <c r="A13" t="s">
        <v>283</v>
      </c>
    </row>
    <row r="14" spans="1:1" x14ac:dyDescent="0.25">
      <c r="A14" t="s">
        <v>284</v>
      </c>
    </row>
    <row r="15" spans="1:1" x14ac:dyDescent="0.25">
      <c r="A15" t="s">
        <v>285</v>
      </c>
    </row>
    <row r="16" spans="1:1" x14ac:dyDescent="0.25">
      <c r="A16" t="s">
        <v>286</v>
      </c>
    </row>
    <row r="17" spans="1:1" x14ac:dyDescent="0.25">
      <c r="A17" t="s">
        <v>287</v>
      </c>
    </row>
    <row r="18" spans="1:1" x14ac:dyDescent="0.25">
      <c r="A18" t="s">
        <v>288</v>
      </c>
    </row>
    <row r="19" spans="1:1" x14ac:dyDescent="0.25">
      <c r="A19" t="s">
        <v>289</v>
      </c>
    </row>
    <row r="20" spans="1:1" x14ac:dyDescent="0.25">
      <c r="A20" t="s">
        <v>290</v>
      </c>
    </row>
    <row r="21" spans="1:1" x14ac:dyDescent="0.25">
      <c r="A21" t="s">
        <v>291</v>
      </c>
    </row>
    <row r="22" spans="1:1" x14ac:dyDescent="0.25">
      <c r="A22" t="s">
        <v>292</v>
      </c>
    </row>
    <row r="23" spans="1:1" x14ac:dyDescent="0.25">
      <c r="A23" t="s">
        <v>293</v>
      </c>
    </row>
    <row r="24" spans="1:1" x14ac:dyDescent="0.25">
      <c r="A24" t="s">
        <v>294</v>
      </c>
    </row>
    <row r="25" spans="1:1" x14ac:dyDescent="0.25">
      <c r="A25" t="s">
        <v>295</v>
      </c>
    </row>
    <row r="26" spans="1:1" x14ac:dyDescent="0.25">
      <c r="A26" t="s">
        <v>296</v>
      </c>
    </row>
    <row r="27" spans="1:1" x14ac:dyDescent="0.25">
      <c r="A27" t="s">
        <v>297</v>
      </c>
    </row>
    <row r="28" spans="1:1" x14ac:dyDescent="0.25">
      <c r="A28" t="s">
        <v>298</v>
      </c>
    </row>
    <row r="29" spans="1:1" x14ac:dyDescent="0.25">
      <c r="A29" t="s">
        <v>299</v>
      </c>
    </row>
    <row r="30" spans="1:1" x14ac:dyDescent="0.25">
      <c r="A30" t="s">
        <v>300</v>
      </c>
    </row>
    <row r="31" spans="1:1" x14ac:dyDescent="0.25">
      <c r="A31" t="s">
        <v>301</v>
      </c>
    </row>
    <row r="32" spans="1:1" x14ac:dyDescent="0.25">
      <c r="A32" t="s">
        <v>302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Tabla_578403</vt:lpstr>
      <vt:lpstr>Hidden_1_Tabla_578403</vt:lpstr>
      <vt:lpstr>Tabla_578430</vt:lpstr>
      <vt:lpstr>Hidden_1_Tabla_578430</vt:lpstr>
      <vt:lpstr>Tabla_578431</vt:lpstr>
      <vt:lpstr>Hidden_1_Tabla_578431</vt:lpstr>
      <vt:lpstr>Tabla_578432</vt:lpstr>
      <vt:lpstr>Hidden_1_Tabla_578432</vt:lpstr>
      <vt:lpstr>Tabla_578400</vt:lpstr>
      <vt:lpstr>Tabla_578433</vt:lpstr>
      <vt:lpstr>Tabla_578434</vt:lpstr>
      <vt:lpstr>Hidden_1_Tabla_5784034</vt:lpstr>
      <vt:lpstr>Hidden_1_Tabla_5784304</vt:lpstr>
      <vt:lpstr>Hidden_1_Tabla_5784314</vt:lpstr>
      <vt:lpstr>Hidden_1_Tabla_5784324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Emma Muñoz Sandoval</cp:lastModifiedBy>
  <dcterms:created xsi:type="dcterms:W3CDTF">2026-07-15T19:49:16Z</dcterms:created>
  <dcterms:modified xsi:type="dcterms:W3CDTF">2026-07-17T19:18:01Z</dcterms:modified>
</cp:coreProperties>
</file>