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Con fórmula/"/>
    </mc:Choice>
  </mc:AlternateContent>
  <xr:revisionPtr revIDLastSave="177" documentId="11_0065BA2057E39DBDD5EF5CEF34B12D2EF08BCA1C" xr6:coauthVersionLast="47" xr6:coauthVersionMax="47" xr10:uidLastSave="{3C6EA0A8-C993-4FAE-8822-E2A6BCAE70C6}"/>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8" i="1" l="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alcChain>
</file>

<file path=xl/sharedStrings.xml><?xml version="1.0" encoding="utf-8"?>
<sst xmlns="http://schemas.openxmlformats.org/spreadsheetml/2006/main" count="734" uniqueCount="246">
  <si>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</si>
  <si>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</si>
  <si>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</si>
  <si>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</si>
  <si>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</si>
  <si>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</si>
  <si>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</si>
  <si>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</si>
  <si>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</si>
  <si>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</si>
  <si>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</si>
  <si>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</si>
  <si>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</si>
  <si>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</si>
  <si>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</si>
  <si>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</si>
  <si>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</si>
  <si>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</si>
  <si>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</si>
  <si>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</si>
  <si>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</si>
  <si>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</si>
  <si>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</si>
  <si>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</si>
  <si>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</si>
  <si>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</si>
  <si>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</si>
  <si>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</si>
  <si>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</si>
  <si>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</si>
  <si>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</si>
  <si>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</si>
  <si>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</si>
  <si>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</si>
  <si>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</si>
  <si>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</si>
  <si>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</si>
  <si>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</si>
  <si>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</si>
  <si>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</si>
  <si>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</si>
  <si>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</si>
  <si>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</si>
  <si>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</si>
  <si>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</si>
  <si>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</si>
  <si>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</si>
  <si>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</si>
  <si>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</si>
  <si>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</si>
  <si>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</si>
  <si>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</si>
  <si>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</si>
  <si>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</si>
  <si>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</si>
  <si>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</si>
  <si>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</si>
  <si>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</si>
  <si>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</si>
  <si>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</si>
  <si>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</si>
  <si>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</si>
  <si>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</si>
  <si>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</si>
  <si>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</si>
  <si>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</si>
  <si>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</si>
  <si>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</si>
  <si>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</si>
  <si>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110199900006026</t>
  </si>
  <si>
    <t>A quien corresponda:
Con fundamento en los artículos 6° de la Constitución Política de los Estados Unidos Mexicanos, así como en la Ley General de Transparencia y Acceso a la Información Pública, solicito atentamente la siguiente información relacionada con el proceso electoral 2023-2024 en el estado de Guanajuato:
Información a solicitar:
1. Presentar los contratos celebrados por el organismo público electoral del estado de Guanajuato (Instituto Electoral de Estado de Guanajuato o autoridad competente) relativos a la adquisición, producción, impresión y/o suministro de material y documentación electoral utilizados en el proceso electoral ordinario 2024.
2. De manera enunciativa más no limitativa, solicito que los contratos señalados en el numeral 1 incluyan:
o Nombre o razón social del proveedor o proveedores adjudicados
o Número de contrato
o Procedimiento de contratación (licitación pública, invitación restringida, adjudicación directa, etc.)
o Objeto del contrato
o Monto total contratado
o Desglose de costos
o Precios unitarios por cada bien o servicio contratado
o Partidas presupuestales utilizadas
o Cantidades de materiales adquiridos
3. Versiones íntegras de los anexos técnicos, términos de referencia, especificaciones técnicas y/o catálogos de conceptos que formen parte de los contratos solicitados en el punto 1. En caso de presentar partidas únicas o agrupadas por concepto de compra, se solicita presente de forma detallada, la relación de cada subpartida (Boletas electorales, Actas de escrutinio y cómputo, jornada electoral, etc., Urnas, mamparas, marcadores, líquido indeleble, Material de capacitación y apoyo electoral, etc.) o cualquier otro insumo utilizado en la jornada electoral que integre las partidas solicitadas en el anexo técnico, así como la cantidad requerida y su precio unitario.
Formato de entrega:
Solicito que la información sea proporcionada en formato digital, de preferencia en versiones editables (Excel, Word) o, en su defecto, en formato PDF. En caso de contener datos clasificados o reservados, debidamente testados conforme a la normatividad vigente. 
No omito mencionar que la información solicitada, ha sido buscada en la pagina institucional del Instituto Electoral de Guanajuato, así como en la Plataforma Nacional de Transparencia, y no ha sido localizada.
Sin más por el momento, agradezco la atención a la presente.
Atentamente</t>
  </si>
  <si>
    <t>Coordinación Administrativa</t>
  </si>
  <si>
    <t>Unidad de Transparencia</t>
  </si>
  <si>
    <t>ESCRITO LIBRE</t>
  </si>
  <si>
    <t>110199900006126</t>
  </si>
  <si>
    <t xml:space="preserve">RICARDO BADÍN SUCAR, Interventor del Partido de la Revolución Democrática en liquidación (en lo sucesivo la liquidada). 
En términos del artículo 391 numeral 4 del Reglamento de Fiscalización que establece que para el ejercicio de sus funciones, el interventor contará con el apoyo de la Comisión de Fiscalización de la Unidad Técnica, de las Juntas Ejecutivas Locales y Distritales y de los Organismos Públicos Locales, solicito su apoyo a fin de que actualice o informe las multas pendientes de pago que la liquidada tenga registradas en la entidad. 
Lo anterior, a fin de que sea integrado a los pasivos de la liquidada para el desarrollo de mis actividades dentro del proceso de liquidación. 
Sin más por el momento, quedo a la espera de su respuesta. </t>
  </si>
  <si>
    <t>Secretaría Ejecutiva</t>
  </si>
  <si>
    <t>110199900006226</t>
  </si>
  <si>
    <t>me pudiera proporcionar los mapas seccionales que contempla la demarcación territorial del municipio de
Silao de la victoria</t>
  </si>
  <si>
    <t>Unidad Técnica de Sistemas de Información y Telecomunicaciones</t>
  </si>
  <si>
    <t>110199900006326</t>
  </si>
  <si>
    <t>me pudiera proporcionar una lista de secciones que contempla la demarcación territorial del municipio de Silao de la victoria</t>
  </si>
  <si>
    <t>110199900006426</t>
  </si>
  <si>
    <t>ME PUDIERA PROPORCIONAR LOS MAPAS INDIVIDUALES DE LAS SECCIONES DEL DISTRITO 8 LOCAL DEL ESTADO DE GUANAJUATO.</t>
  </si>
  <si>
    <t>110199900006526</t>
  </si>
  <si>
    <t>Solicito, en versión pública, la siguiente información relacionada con el C. David Emmanuel Rojas Jaramillo, correspondiente al Proceso Electoral Local Ordinario 2023–2024:
Constancia de asignación mediante la cual se le haya conferido el cargo de regidor del Ayuntamiento del Municipio de Manuel Doblado, Guanajuato, por el principio de representación proporcional.
En su caso, documento oficial en el que conste:
El cargo asignado,
El periodo para el cual fue designado,
El principio de elección (representación proporcional),
El órgano electoral emisor.
La información solicitada deberá entregarse en formato digital y en versión pública, de conformidad con la legislación aplicable en materia de transparencia y protección de datos personales.</t>
  </si>
  <si>
    <t>Dirección de Organización Electoral</t>
  </si>
  <si>
    <t>110199900006626</t>
  </si>
  <si>
    <t>Los mapas por sección del distrito 8 local</t>
  </si>
  <si>
    <t>110199900006726</t>
  </si>
  <si>
    <t>Se solicita se me expida un mapa del municipio de Silao de la Victoria, Guanajuato, el cual contenga las divisiones seccionales del propio municipio, considerando a su vez que dicho mapa contenga asimismo nombre de comunidades y colonias.
Me despido de usted, agradeciendo de antemano la atención que sirva prestar a la presente.</t>
  </si>
  <si>
    <t>110199900006826</t>
  </si>
  <si>
    <t>Solicito se me proporcione la siguiente información relacionada con el parque vehicular del Instituto:
1. El número total de vehículos que integran la flotilla del Instituto, especificando para cada uno de ellos su modelo y año.
2. Del total de vehículos referido en el punto anterior, se indique cuántos se encuentran asignados a las Juntas Ejecutivas Regionales y cuántos al edificio central.
3. Del total de vehículos asignados al edificio central, se precise cuántos están en resguardo o asignados a; Consejeros, Secretaria ejecutiva, Junta Estatal Ejecutiva Ampliada, asistentes y asesores.
4. Del total de vehículos asignados al edificio central, se indique cuántos están bajo resguardo o asignación de la Coordinación Administrativa. Asimismo, se informe cuántos de dichos vehículos se encuentran en condiciones óptimas para realizar traslados en carretera de manera segura, ya sea de personal o de directivos.
5. Se proporcione la bitácora de uso de los vehículos correspondiente del inicio del año en curso a la fecha de respuesta, en la que se detallen las comisiones realizadas, fechas y los cargos de las personas trasladadas, así como, en su caso, qué chofer fue asignado o bien si solo se prestó el vehículo.
6. Se informe cuántos vehículos, del inicio del año a la fecha, han sido ingresados a taller por reparaciones mecánicas o estéticas; asimismo, se precise cuántos de esos casos han implicado el uso del seguro vehicular.
7. Se indique el número de ocasiones en que se ha hecho uso del seguro vehicular en el periodo señalado, detallando en cada caso:
a) si se realizó pago de deducible,
b) el monto correspondiente, y
c) la determinación de responsabilidad conforme a la aseguradora.</t>
  </si>
  <si>
    <t>110199900006926</t>
  </si>
  <si>
    <t>Solicito se me proporcione la siguiente información:
1. El detalle de todos los gastos realizados por concepto de boletos de avión, ya sea mediante requisición directa o por concepto de reembolso, correspondientes del inicio del año en curso a la fecha de respuesta.
La información deberá incluir, al menos, lo siguiente:
* Nombre del solicitante del recurso o servicio.
* Nombre de la persona que ejerció el gasto (usuario del boleto).
* Monto erogado.
* Fecha de adquisición.
* Origen y destino del vuelo (en la medida de lo disponible).
* Justificación o comisión relacionada.
* Comprobantes fiscales o documentación comprobatoria del gasto.</t>
  </si>
  <si>
    <t>110199900007026</t>
  </si>
  <si>
    <t>Requiero y se me detalla lo siguiente:
1.- Informar si el sujeto obligado efectúa o realiza diariamente una síntesis informativa de medios impresos, digitales, radio y televisión.
2.- Informar si el sujeto obligado es quien efectúa la síntesis informativa o es un producto contratado.
3.- Informar el nombre de la persona física o moral a la que se le contrató el servicio de síntesis informativa.
4.- Informar el monto del contrato para realizar la síntesis informativa y duración del mismo.
5.- Informar alcances el contrato de síntesis informativa.
6.- Proporcionar contrato de síntesis informativa o contratos para el año 2026.
7.- En caso de que el sujeto obligado no tenga contratado a una persona física o moral externa, informar el nombre y área que efectúa la síntesis informativa.
8.- Proporcionar un producto de síntesis informativa efectuada durante abril, marzo, febrero, y enero del presente año.
9.- Informar el nombre del titular de la dirección, coordinación o departamento encargado de la síntesis informativa del sujeto obligado, así como su número de contacto, extensión y correo electrónico.
10.- Informar el nombre del titular del área de comunicación social, coordinación, departamento. Proporcionar nombre, teléfono de contacto y correo electrónico.
11.- Proporcionar el nombre del titular del área de atención a prensa. Proporcionar nombre, teléfono de contacto y correo electrónico.
12.- Proporcionar el nombre del titular del área de análisis de medios, monitoreo o investigación. Proporcionar nombre, teléfono de contacto y correo electrónico.
Túrnese a todas las áreas, dependencias, direcciones, secretarías, paramunicipales, institutos, organismos, fideicomisos, comisiones, consejos, organismos, patronatos y demás entidades del sujeto obligado centralizadas, descentralizadas y paramunicipales que existan.</t>
  </si>
  <si>
    <t>Coordinación de Comunicación y Difusión, Coordinación Administrativa</t>
  </si>
  <si>
    <t>110199900007126</t>
  </si>
  <si>
    <t>Solicito la información pública que obre en los archivos de ese Organismo Público Local Electoral sobre elecciones de ayuntamientos, presidencias municipales o alcaldías, candidaturas registradas y elección consecutiva municipal en los procesos electorales locales de 2018 y 2021.
Para cada uno de los procesos electorales locales de 2018 y 2021, solicito:
1. Indicar si en la entidad se celebraron elecciones para renovar ayuntamientos, presidencias municipales o alcaldías. En caso afirmativo, proporcionar la relación completa de municipios o alcaldías con elección.
2. Proporcionar el listado, la base de datos, el anexo, el acuerdo, el registro o el documento oficial de candidaturas registradas a presidencias municipales o alcaldías. Solicito que incluya, si obra en sus archivos: año de elección, entidad, municipio o alcaldía, nombre completo de la persona candidata propietaria, partido político, coalición, candidatura común, candidatura independiente o forma de postulación, y partidos integrantes de la coalición o candidatura común.
3. Proporcionar el listado, la base de datos, el anexo, el acuerdo, el registro o el documento oficial que identifique a las personas candidatas a presidencias municipales o alcaldías registradas bajo la figura de elección consecutiva, reelección, postulación consecutiva o candidatura consecutiva. Solicito que incluya, si obra en sus archivos: año de elección, municipio o alcaldía, nombre completo de la persona candidata, partido o forma de postulación en ese año, cargo municipal que ocupaba previamente, municipio del encargo previo, periodo del encargo previo y partido, coalición, candidatura común o candidatura independiente por el que fue electa previamente.
4. Proporcionar el listado, la base de datos, el acta de cómputo, la constancia, el acuerdo o el documento oficial de resultados de la elección municipal inmediata anterior a cada proceso, que permita identificar, por municipio o alcaldía, a la persona electa como presidenta municipal o alcaldesa, el partido, coalición, candidatura común o candidatura independiente por el que fue electa y el periodo constitucional correspondiente.
5. Indicar cuál fue el primer proceso electoral local de la entidad en el que fue posible registrar candidaturas a presidencias municipales o alcaldías por elección consecutiva o por reelección, y proporcionar el documento, acuerdo, lineamiento, criterio, calendario electoral o antecedente oficial que lo sustente. Esta pregunta se refiere al primer proceso en el que una persona ocupante de un cargo municipal pudo contender nuevamente en una elección consecutiva, no solo a la reforma constitucional de 2014.
Solicito la entrega electrónica, de preferencia en formato CSV o XLSX exportable. Si solo obra en PDF u otro formato, solicito los documentos completos con sus anexos.
Si alguna parte ya está publicada en internet, solicito la liga directa, correcta y exacta al archivo, base, anexo, tabla, acuerdo o documento específico donde pueda consultarse o descargarse. Solicito no remitir sólo a la página principal, al micrositio general o al portal genérico si existe una liga directa.</t>
  </si>
  <si>
    <t>Secretaría Ejecutiva, Dirección de Organización Electoral</t>
  </si>
  <si>
    <t>110199900007226</t>
  </si>
  <si>
    <t>1.-SOLICITO SABER SI LOS GASTOS DE LA PRE CAMPAÑA QUE EMPRENDIO ALLAN MICHELLE LEON AGUIRRE COMO LOS ANUNCIOS ESPECTACULARES QUE ESTAN POR TODA LA CIUDAD DE LEON SE PAGARON CON GASTOS PROPIOS, GASTOS DE LAS EMPRESAS FANTASMA, DINERO DEL AYUNTAMIENTO DE LEON DESTINADO A PAGO DE CONTRATOS DE EMPRESAS FANTASMA O PAGOS REALIZADOS POR EL PARTIDO ACCION NACIONAL? 2.- ESTA PERMITIDO HACER CAMPAÑA A ALLAN MICHELLE LEON AGUIRE SIENDO QUE AUN NO HAN INICIADO OFICIALMENTE LAS CAMPAÑAS=? HAY O HABRA ALGUNA SANCION PARA DICHO ASPIRANTE POR HABSERSE PUBLICITADO ANTES DE TIEMPO?</t>
  </si>
  <si>
    <t>110199900007326</t>
  </si>
  <si>
    <t>Por medio de la presente, me permito dirigirme a usted de la manera más atenta y respetuosa, con el propósito de solicitar información detallada y actualizada respecto a la existencia, alcance y características de diversos esquemas dentro de ese Instituto Electoral para el Estado de Guanajuato.
En particular, solicito se informe si los consejeros electorales o cualquier otro servidor público adscrito a dicho instituto cuentan con alguno de los siguientes beneficios financiados total o parcialmente con recursos públicos:
•	Seguros de gastos médicos mayores
•	Seguros de vida
•	Esquemas de pensiones privadas
•	Seguros de separación individualizados
•	Cajas de ahorro especiales
•	Regímenes especiales de retiro
Asimismo, en caso de existir dichos esquemas, agradeceré se proporcione información sobre sus condiciones generales, criterios de elegibilidad, fuentes de financiamiento, así como la normatividad que los regula.
La presente solicitud se formula en ejercicio de mis atribuciones como integrante de la máxima autoridad de este Instituto Electoral del estado de Guanajuato, por lo que atentamente solicito que la respuesta sea emitida por este mismo medio, en términos similares a los utilizados en esta petición.
Saludos cordiales.</t>
  </si>
  <si>
    <t>Dirección de Desarrollo Institucional y Servicio Profesional Electoral</t>
  </si>
  <si>
    <t>110199900007426</t>
  </si>
  <si>
    <t>**Solicitud de acceso a la información**
Solicito, en versión electrónica y por medio de la Plataforma Nacional de Transparencia, la siguiente información relacionada con el programa estatal denominado **“Internet Libre para la Gente”** y/o **“Programa de Conectividad Digital Estatal”**, a cargo de la Secretaría de Obra Pública del Estado de Guanajuato:
### I. Información sobre el proveedor actual
1. Se informe **quién es el proveedor o proveedores actualmente vigentes** para cualquiera de los siguientes conceptos:
a) prestación del servicio de internet;
b) mantenimiento preventivo y/o correctivo de la red;
c) operación, monitoreo, soporte o administración de la red o de los sitios conectados.
2. Respecto de cada proveedor vigente, se informe:
a) **nombre, denominación o razón social**;
b) **número de contrato**;
c) **objeto contractual**;
d) **fecha de firma**;
e) **vigencia**;
f) **procedimiento de contratación** (licitación pública, invitación restringida, adjudicación directa u otro);
g) **dependencia contratante** y **unidad administrativa responsable**.
### II. Información sobre montos y pagos
3. Respecto de cada contrato vigente relacionado con la prestación del servicio de internet, el mantenimiento de la red o la operación de la infraestructura, solicito se informe:
a) **monto total contratado**;
b) **moneda**;
c) en su caso, **monto mínimo y máximo**;
d) **contraprestación mensual, periódica o esquema de pago pactado**;
e) **forma de pago**;
f) **partida presupuestal**, fuente de financiamiento o unidad presupuestal a la que se cargan dichos pagos.
4. Asimismo, solicito se informe el **monto efectivamente pagado** a cada proveedor, desglosado por:
a) proveedor;
b) número de contrato;
c) concepto de pago;
d) fecha de pago;
e) importe pagado.
### III. Documentos soporte
5. Solicito la **versión pública** de los siguientes documentos, respecto de cada proveedor vigente:
a) contrato;
b) convenios modificatorios;
c) fallo, dictamen de adjudicación o documento equivalente;
d) acta de junta de aclaraciones, acta de apertura, evaluación técnica y económica, en caso de existir;
e) documento en el que conste la autorización, formalización o adjudicación del servicio.
### IV. Solicitud expresa de versión pública
6. En caso de que alguna parte de los documentos antes señalados sea considerada reservada o confidencial, **solicito expresamente la entrega de la versión pública**, testando únicamente las
porciones estrictamente clasificadas, pero **sin omitir** la información relativa a:
a) nombre o razón social del proveedor;
b) número de contrato;
c) objeto;
d) vigencia;
e) procedimiento de contratación;
f) monto contratado;
g) montos pagados.
### V. Alcance de la solicitud
7. Para evitar interpretaciones restrictivas, preciso que **no solicito información técnica sensible** relativa a arquitectura, topología, seguridad, trazas, rutas, nodos, capacidades técnicas específicas, diagnóstico detallado de la red, ni datos cuya divulgación pudiera comprometer la infraestructura.
La presente solicitud se limita exclusivamente a **información contractual, administrativa, presupuestal y de pagos**, así como a la **versión pública** de los instrumentos respectivos.
### VI. Motivación para facilitar la búsqueda
8. Para efectos de localización, esta solicitud se relaciona con la información referida en el **folio PNT 111100500262525** y la resolución **RCT_1861_2025**, en la que se hace referencia a contratos vinculados con la instalación, mantenimiento y operación del servicio de internet gratuito del programa referido.
### VII. En caso de negativa, inexistencia o clasificación
9. En caso de que se determine la clasificación parcial de algún documento, solicito se precise:
a) el documento exacto clasificado;
b) las partes, cláusulas, párrafos o a</t>
  </si>
  <si>
    <t>110199900007526</t>
  </si>
  <si>
    <t>Buenas tardes, solicito por favor la siguiente información:
Lista nominal por entidad, sexo y rango de edad de Guanajuato
Lista nominal por entidad, sexo y rango de edad de Celaya
Cantidad de personas de18 años o más con residencia electoral en Celaya y credencial para votar vigente a la fecha
Cantidad de personas de18 años o más con residencia electoral en Celaya y credencial para votar vigente a abril 2026 por sección electoral, sexo y rango de edad a abril del 2026</t>
  </si>
  <si>
    <t>110199900007626</t>
  </si>
  <si>
    <t>Solicito el curricum vitae de Ignacio Duarte Escalera, su plan de trabajo 2026 de la Dirección de Organización Electoral, así como el cumplimiento de metas y acciones del ejercicio fiscal 2025. 
¿Cuánto presupuesto se le asignó en el ejercicio 2024, 2025 y lo que va del 2026?
¿Sus actividades asignadas con su personal subordinado del 1 de enero al 15 de abril de 2026?
Informar a quién le informa y entrega avances de actividades, así como el acuse de entregado de sus actividades en el ejercicio 2024, 2025 y lo que va del 2026.</t>
  </si>
  <si>
    <t>Dirección de Desarrollo Institucional y Servicio Profesional Electoral, Coordinación Administrativa, Secretaría Ejecutiva</t>
  </si>
  <si>
    <t>110199900007726</t>
  </si>
  <si>
    <t>SOLICITO SABER SI EXISTE ALGUN PROCEDIMIENTO DISCIPLINARIO, ADMINISTRATIVO O ELECTORAL PARA MULTAR P APLICAR ALGUNA SANCION A ALLAN LEON AGUIRRE. PUES EXISTE LEGISLACION EN LA QUE SE SEÑALA QUE ESTAN SANCIONADOS LOS ACTOS Y PUBLICIDAD DE CAMPAÑA ELECTORAL ADELANTADA.
Posibles Infracciones y Sanciones
Si se demuestra que los espectaculares fueron pagados con recursos públicos o que forman parte de una estrategia de posicionamiento fuera de los plazos de ley, las sanciones se dividen en dos vías:
A. Vía Electoral (Responsabilidad Administrativa-Electoral)
El Instituto Electoral del Estado de Guanajuato (IEEG) o el Tribunal Estatal Electoral (TEEG) pueden determinar:
Amonestación pública: Un apercibimiento formal.
Multas económicas: Que pueden ascender a varios miles de Unidades de Medida y Actualización (UMA).
Negativa de registro: Esta es la sanción más grave. Si se acredita que realizó actos anticipados de campaña, el Consejo General del IEEG podría negarle el registro como candidato a la Presidencia Municipal de León para el proceso electoral correspondiente.
Pérdida de la "presunción de modo honesto de vivir": Un requisito constitucional para ser candidato.
B. Vía Administrativa (Contraloría Municipal)
Al haber una investigación abierta por la Contraloría, las sanciones bajo la Ley de Responsabilidades Administrativas podrían incluir:
Inhabilitación temporal: Impedimento para ocupar cargos públicos por un periodo que puede ir de 1 a 10 años (si el beneficio económico o daño excede las 200 UMAs).
Sanción económica: Restitución del daño al erario si se comprueba el desvío de fondos hacia los anuncios.
4. Análisis de Lógica Jurídica
En este caso, se observa un posible conflicto de interés y desvío de poder. Si el funcionario, a través de su Secretaría, benefició a una empresa que a su vez financió su imagen en espectaculares, se configura una triangulación de recursos.
Para que se sancione como "Acto Anticipado de Campaña", la jurisprudencia del TEPJF exige el cumplimiento de tres elementos: Personal (que sea el funcionario), Temporal (fuera de las campañas legales) y Subjetivo (que haya un llamado explícito o inequívoco al voto o a favorecer una candidatura).
Los espectaculares suelen jugar en la "zona gris" del posicionamiento de imagen, pero la reforma electoral de Guanajuato es estricta respecto a la promoción personalizada con recursos públicos.
Dada la renuncia actual, el proceso administrativo en la Contraloría sigue su curso independientemente de que ya no sea funcionario, ya que la responsabilidad subsiste por los actos realizados durante su encargo.
CON TODO LO ANTERIOR QUE ACCIONES REALIZARA ESTA DEPENDENCIA Y SU TITULAR PARA SANCIONAR A DICHO PERSONAJE O LE DARAN CARPETAZO AL ASUNTO?</t>
  </si>
  <si>
    <t>110199900007826</t>
  </si>
  <si>
    <t xml:space="preserve">Solicito un listado en orden descendente (de mayor a menor) con el número de SOLICITUDES DE
ACCESO A LA INFORMACIÓN respondidas por este sujeto obligado del 1 de ENERO de 2026 al 30
de ABRIL de 2026 en DATOS ABIERTOS.
Muchas gracias.
</t>
  </si>
  <si>
    <t>110199900007926</t>
  </si>
  <si>
    <t>A quien corresponda
Por medio del presente correo, solicitó la información relacionada con la Licitación Pública Nacional  LPN - 01/2021  para la adquisición de material electoral del Instituto Electoral del Estado de Guanajuato.
Espero de su ayuda para que me puedan proporcionar la siguiente información:
- Acta del fallo.
- Contrato de adjudicación de la licitación.
Agradeceré que la información sea proporcionada en formato digital (PDF o similar), a través de este mismo medio.
Sin más por el momento, quedo atento(a) a su amable respuesta.</t>
  </si>
  <si>
    <t>110199900008026</t>
  </si>
  <si>
    <t>110199900008126</t>
  </si>
  <si>
    <t>De la Dirección de Organización Electoral, del segundo trimestre 2021 a la fecha:
1. ¿Qué estudios ha coordinado sobre la documentación y los materiales electorales utilizados en el proceso electoral local para su mejora y perfeccionamiento?
2. ¿Cuál y cómo desarrollo la coordinación en la destrucción de la documentación y material electoral del proceso electoral local ordinario 2023-2024? Señale y describa cada paso.
3. ¿Cuáles y en qué consiste el diseño de los planes y manuales para la integración, instalación y funcionamiento de los consejos electorales distritales y municipales? ¿Cuáles han sido los resultados? Mostrar evidencia.
4. ¿Qué integra y de qué manera dirigi la elaboración del acervo histórico del proceso electoral local ordinario 2023-2024? Cuántas personas participan, quienes y cuál es su rol.
5. ¿Cuáles son las etapas, procesos y acciones que coordina en los trabajos de restauración, limpieza y conservación del material electoral para su reutilización en el próximo proceso electoral local.? Mostrar la evidencia.
6. ¿Cuáles y en qué consiste la acción de dirigir la ejecución de los programas en materia de organización electoral? ¿Se ha presentado los resultados ante el Consejo General? 
7. ¿En cuantas y cuáles sesiones y mesas ha participado como secretario técnico de las comisiones de Organización Electoral y de Órganos Regionales, Distritales y Municipales? ¿Cuáles son los resultados y productos de cada sesión y mesa?</t>
  </si>
  <si>
    <t>110199900008226</t>
  </si>
  <si>
    <t>110199900008326</t>
  </si>
  <si>
    <t>Solicito la siguiente información relacionada con el proceso electoral 2026-2027 en esta entidad:
1. CARGOS A RENOVAR EL 6 DE JUNIO DE 2027
a) Poder Ejecutivo estatal: indicar si la titularidad del Ejecutivo renueva mandato en 2027, con indicación del precepto normativo que establece la duración del cargo y la fecha de inicio del mandato vigente.
a.1) Indicar fecha de entrada en funciones de la gubernatura electa en 2027, así como la fecha de conclusión de dicho cargo.
b) Poder Legislativo local: número total de integrantes del Congreso o Legislatura local, desglosando cuántos se eligen por mayoría relativa y cuántos por representación proporcional, con indicación del precepto normativo que determina dicha integración.
b.1) Indicar fecha de entrada en funciones y de conclusión de la legislatura electa en 2027.
c) Cargos municipales o equivalentes: para cada municipio, alcaldía, junta municipal, presidencia de comunidad u otra figura de organización local que renueve autoridades en 2027, indicar el nombre de la demarcación, los cargos que la integran con su denominación legal y el número de cada uno, conforme a la normativa vigente. En caso de que alguna demarcación se rija por sistemas normativos propios, indicar si el proceso lo organiza el OPLE o lo valida el Tribunal Electoral local.
c.1) Indicar fecha de entrada en funciones y de conclusión de las autoridades municipales electas en 2027.
d) Distritos electorales locales: número de distritos electorales locales en esta entidad, con indicación del precepto normativo que determina dicha integración.
e) Cargos del Poder Judicial local que serán renovados en 2027, de ser el caso, con indicación de cada cargo, el número de posiciones a elegir y el precepto normativo que sustenta dicha renovación.
2. CALENDARIO ELECTORAL
Solicito el calendario del proceso electoral 2026-2027 conforme a lo que establece la legislación de esta entidad, indicando las fechas o plazos legales para cada etapa.
Esta solicitud no está condicionada a que el Consejo General haya aprobado un calendario específico ni a que el INE haya ejercido facultad de atracción o lo haga con posterioridad. Lo que se solicita son las fechas y plazos que la legislación local establece con independencia de cualquier acuerdo posterior del órgano electoral. Si alguna etapa depende de un acuerdo posterior, indicarlo señalando el precepto que así lo establezca.
Para facilitar la respuesta, se requiere de manera enunciativa y no limitativa:
1) Fecha de inicio del proceso electoral local.
2) Inicio y término de las precampañas, de ser aplicables conforme a la legislación local.
3) Inicio y término del periodo de recolección de apoyo ciudadano para candidaturas independientes, de ser aplicable.
4) Fecha límite para hacer del conocimiento de la autoridad electoral la suscripción de convenios de coalición y/o candidaturas comunes.
5) Inicio y término de las campañas electorales.
6) Fecha de la jornada electoral.
7) Fecha o plazo legal para la realización de los cómputos.
8) Fecha o plazo legal para la declaración de validez y entrega de constancias.
9) Fecha de entrada en funciones de los cargos electos.
3. PERSONAS ELECTAS EN LA ELECCIÓN INMEDIATA ANTERIOR A 2027
Para cada cargo que se renueve en 2027, solicito la relación de quienes resultaron electos en la elección inmediata anterior, con los siguientes datos por cada cargo:
a)	Nombre completo de la persona electa.
b)	Género.
c) Partido político o coalición bajo cuya postulación fue electa. En caso de coalición o candidatura común, indicar qué partidos la integraron y a qué partido correspondía la candidatura conforme al convenio respectivo.
d) Para cargos distintos a la gubernatura: indicar si la persona se encuentra en ejercicio de una reelección y, de ser así, cuántos periodos consecutivos acumula en el mismo cargo a la fecha.
e) Indicar si la persona pertenece a algún grupo históricamente discriminado o en situación de vulnerabilidad, señalando en específico cuál (indígenas, afromexicanas/os, personas con discapacidad, personas de la diversidad sexual, jóvenes u otras categorías reconocidas en la legislación local o en la convocatoria correspondiente).
f) En caso de haber implementado acciones afirmativas en favor de grupos históricamente discriminados, señalar qué mecanismo se adoptó para verificar o acreditar la autoadscripción a cada uno de ellos, distinguiendo el mecanismo utilizado por cada categoría.
Esta información se solicita respecto de los titulares de los siguientes cargos: diputaciones locales, presidencias municipales, sindicaturas, regidurías y cualquier otra figura de representación local electa por voto popular que renueve en 2027, con las denominaciones que correspondan a la legislación de esta entidad.
4. FORMA DE ENTREGA
Se solicita que la información de los puntos 1 y 2 venga acompañada del precepto normativo que la sustenta (nombre del ordenamiento y número de artículo). En caso de existir una reforma legislativa en trámite que pudiera modificar algún dato antes de la jornada electoral, indicarlo con referencia al expediente correspondiente. La información del punto 3 puede entregarse en formato de tabla o listado, preferentemente en archivo Excel o equivalente.
La información recabada será publicada con fines de observación electoral y transparencia institucional, identificando la fuente.</t>
  </si>
  <si>
    <t>110199900008426</t>
  </si>
  <si>
    <t>solicito informacion de la servidora publica Ma. Guadalupe razo aguirre, contralora de sapal:
1 autorización del Consejo para mantener relación con su personal Gerardo Meza.
2 Expediente de contratación del licenciado Mark Salmeron y de Carlos Tinoco y los resultados para ver que los contrato por nespotismo porque no ganaron el puesto y los conocía desde que trabajo en poder judicial 
Autorización del Consejo y del Director para estudiar derecho en línea en horario de trabajo y usando los recurso de sapal, a la gente para que le haga tareas y para usar el tiempo y la computadora de sapal
4. Reporte de archivos a Ti de su computadora y copia del oficio donde se diga al Consejo y la Contralora Viridiana sobres sus trabajos de su escuela y de su Escuela de Contadores.
SOLICITO SE ME ENVIE LA INFORMACION A MI CORREO, NO A DISPOSICION PORQUE ASI LE
HACE LA SRA RAZO PARA VIOLAR EL DERECHO DE TRANSPARENCIA</t>
  </si>
  <si>
    <t>110199900008526</t>
  </si>
  <si>
    <t>Por medio de la presente, y con fundamento en el Artículo 6° de la Constitución Política de los Estados Unidos Mexicanos, así como en la Ley General de Transparencia y Acceso a la Información Pública, solicito de la manera más atenta el acceso a la siguiente información pública gubernamental:
Descripción de la información solicitada:
Solicito el desglose detallado de los gastos por concepto de viáticos DESGLOSADO POR CONCEPTO Y MONTO efectivamente erogados por las y los Consejeros Electorales, así como por la persona titular de la Presidencia del Consejo, correspondientes a todo el ejercicio fiscal 2025, con especial énfasis y detalle en el primer cuatrimestre del año (enero, febrero, marzo y abril de 2025).
Para mayor claridad, requiero que la información sea entregada de forma pormenorizada, incluyendo para cada registro los siguientes datos:
Nombre y cargo del comisionado.
Destino de la comisión.
Objetivo o motivo de la comisión.
Periodo (fecha de inicio y fecha de término).
Monto desglosado (transporte, alimentación, hospedaje y otros gastos de viaje).
Estatus de la comprobación (facturas o comprobantes fiscales).</t>
  </si>
  <si>
    <t>110199900008626</t>
  </si>
  <si>
    <t>Solicito se me entregue en versión pública, en formato digital, toda la documentación que obre en los archivos del Instituto Electoral del Estado de Guanajuato relacionada con el registro, revisión, validación, sustitución, aprobación y cómputo de acciones afirmativas de la candidatura de Julio César García Sánchez, postulado por Morena para integrar el Ayuntamiento de Guanajuato en el Proceso Electoral Local Ordinario 2023-2024.
De manera específica, solicito la siguiente información y documentación:
1. El expediente de registro original de Julio César García Sánchez como integrante de la planilla de Morena al Ayuntamiento de Guanajuato, precisando cargo, posición, calidad de propietario o suplente, partido político postulante y grupo de atención prioritaria o acción afirmativa bajo el cual fue registrado.
2. La fórmula completa en la que originalmente fue registrado Julio César García Sánchez, incluyendo el nombre de la persona propietaria y suplente, posición dentro de la planilla y grupo de atención prioritaria o acción afirmativa correspondiente.
3. La documentación relativa a la fórmula integrada por Julio César García Sánchez y Gloria Angélica García Sánchez, en caso de que ambas personas hayan integrado una misma fórmula de regiduría postulada por Morena para el Ayuntamiento de Guanajuato.
4. La solicitud de registro presentada por Morena respecto de dicha candidatura o fórmula.
5. La carta de autoadscripción, formato, manifestación bajo protesta de decir verdad o documento equivalente presentado por Julio César García Sánchez para efectos del cumplimiento de alguna acción afirmativa o grupo de atención prioritaria.
6. La carta de autoadscripción, formato, manifestación bajo protesta de decir verdad o documento equivalente presentado por Gloria Angélica García Sánchez, en caso de que haya formado parte de la misma fórmula o haya sido registrada bajo alguna acción afirmativa o grupo de atención prioritaria.
7. Los anexos, documentos soporte, constancias o cualquier otra documentación presentada por Morena para sostener el cumplimiento de la acción afirmativa correspondiente.
8. Los oficios, requerimientos, prevenciones, respuestas, subsanaciones, comunicaciones internas o externas, cédulas de revisión, dictámenes, informes o determinaciones mediante las cuales el IEEG revisó el cumplimiento de la acción afirmativa correspondiente.
9. La solicitud de sustitución o modificación presentada por Morena mediante la cual Julio César García Sánchez fue propuesto o aprobado en una posición distinta a la originalmente registrada.
10. Los anexos, constancias, formatos o documentos soporte relacionados con el acuerdo mediante el cual se aprobó la sustitución o modificación de la candidatura referida.
11. La documentación mediante la cual el IEEG determinó si la candidatura de Julio César García Sánchez, al ser sustituida, modificada o aprobada en una posición distinta, seguía computando o no para el cumplimiento de una acción afirmativa.
12. El registro final aprobado por el IEEG de la planilla de Morena al Ayuntamiento de Guanajuato, indicando qué candidaturas fueron computadas para acciones afirmativas así como grupo de atención prioritaria.</t>
  </si>
  <si>
    <t>110199900008726</t>
  </si>
  <si>
    <t>Solicito, en formato digital, copia íntegra de cualquier acuerdo, convenio, contrato, oficio o comunicación oficial celebrado entre el Instituto Electoral del Estado de Guanajuato (IEEG) y la Universidad de Guanajuato (UG), relativo a la organización y/o realización de las elecciones de las mesas directivas de las sociedades de alumnos correspondientes al año 2026.</t>
  </si>
  <si>
    <t>110199900008826</t>
  </si>
  <si>
    <t>para el tribunal electoral:
1.- criterios emitidos por este tribunal en relacion a los requisitos y derivados de registros de candidatos
independientes a presidente, sindico y regidores
para el IEEG:
en relacion a candidaturas independientes para integrantes del ayuntamiento
1.- requisitos que deben cumplir los ciudadanos que pretendan registrarse como candidatos
independientes.
2.- ante cual autoridad se realizan los registros de candidaturas independientes.
3.- cirterios emitidos por el INE o por el IEEG, sobre candidaturas independientes.
4.- Cualquier otra informacion que considere relevante en relacion a registros de candidatos
independientes</t>
  </si>
  <si>
    <t>110199900008926</t>
  </si>
  <si>
    <t>Brindar información del ganador de las elecciones para la gobernatura del Estado de Guanajuato en el
año de 2024 y del porcentaje de la ventaja que tomo de sus contrincantes</t>
  </si>
  <si>
    <t>110199900009026</t>
  </si>
  <si>
    <t>Solicito de las y los candidatos registrados para el Ayuntamiento de Guanajuato capital para las elecciones 2024 que obtuvieron constancia de mayoría:
1. Quiénes se adscribieron bajo alguna acción afirmativa:
- Nombre completo de cada edil.
- Tipo de acción afirmativa bajo la cual se registraron (género, discapacidad, grupo indígena, u otra).
- Documentación acreditativa:
a)Documentos presentados por cada edil para acreditar su condición conforme a la acción afirmativa declarada.
b)Fecha de entrega y formato de dichos documentos.
-Acreditación sustantiva:
a)Procedimiento de revisión y validación que se siguió para verificar la condición de acción afirmativa de cada edil.
-Resultados o constancias emitidas por el IEEG.
2. Mecanismo por el cual el IEEG realiza seguimiento de propuestas y ejercicio del cargo acorde a la acción afirmativa:
-Acciones implementadas por los ediles inscritas en las acciones afirmativas durante su ejercicio en el Ayuntamiento.
-Programas, iniciativas o proyectos que reflejen la implementación de la agenda de acción afirmativa.</t>
  </si>
  <si>
    <t>Secretaría Ejecutiva, Unidad Técnica de Sistemas de Información y Telecomunicaciones, Dirección de Organización Electoral</t>
  </si>
  <si>
    <t>110199900009126</t>
  </si>
  <si>
    <t>Solicito la lista de personas candidatas y electas a diputación local por acción afirmativa con nombre,
partido y minoría para los periodos electorales desde 2019,2021 y 2024.</t>
  </si>
  <si>
    <t>110199900009226</t>
  </si>
  <si>
    <t>Por medio de la presente, solicito de la manera más atenta que se me proporcione una base de datos
completa, detallada, desagregada y actualizada sobre la población de 18 años o más con residencia
electoral en el municipio de Celaya, Guanajuato, que cuente con credencial para votar vigente o
registrada en la Lista Nominal/Padrón Electoral, según corresponda a la información disponible.
Solicito que la información sea entregada en formato de base de datos editable, preferentemente en
Excel, CSV o formato abierto, y que se encuentre desagregada al mayor nivel territorial disponible,
incluyendo, en la medida de lo posible, las siguientes columnas:
1. Nombre de la entidad federativa
2. Clave de la entidad federativa
3. Nombre del municipio
4. Clave del municipio
5. Número o clave de localidad
6. Nombre de la localidad
7. Tipo de localidad: urbana, rural, mixta u otra clasificación disponible
8. Sección electoral
9. Distrito electoral federal
10. Distrito electoral local
11. Manzana electoral o manzana geográfica
12. Colonia, barrio, fraccionamiento, comunidad o asentamiento humano
13. Código postal
14. Número total de personas de 18 años o más con residencia electoral en Celaya
15. Número total de personas inscritas en el Padrón Electoral
16. Número total de personas inscritas en la Lista Nominal
17. Desagregación por sexo, en caso de estar disponible
18. Desagregación por grupos de edad, en caso de estar disponible
19. Fecha de corte o actualización de la información
Solicito que la información incluya la totalidad de las localidades, colonias, comunidades,
fraccionamientos, barrios, asentamientos humanos, secciones electorales y manzanas que formen parte
del municipio de Celaya, Guanajuato, evitando omitir zonas rurales, urbanas, mixtas, irregulares,
periféricas o de reciente crecimiento.
En caso de que alguno de los campos solicitados no se encuentre disponible, solicito que se indique
expresamente:
* Qué dato no está disponible.
* La razón por la cual no se cuenta con esa información.
* Si existe alguna unidad administrativa, institución o fuente alterna que sí pueda contar con dicho dato.
* El nivel máximo de desagregación territorial que sí puede ser entregado.
Asimismo, solicito que no se entregue únicamente información agregada a nivel municipal, sino que se
proporcione la información con el mayor nivel de detalle territorial posible, especialmente por sección
electoral, localidad, colonia y manzana, si se encuentra disponible.
Muchas gracias</t>
  </si>
  <si>
    <t>110199900009326</t>
  </si>
  <si>
    <t>Buenos días. Solicito por favor una base de datos histórica de participación electoral del municipio de Celaya, Guanajuato, desagregada por sección electoral,   correspondiente a los procesos electorales disponibles 2015-2026.
Solicito que la información sea entregada en Excel, CSV o formato editable.
La base deberá incluir, para cada elección y sección electoral, los siguientes datos:
1. Año de la elección.
2. Tipo de elección: ayuntamiento, gubernatura, diputación local, diputación federal, senaduría o presidencia.
3. Nombre de la entidad federativa.
4. Nombre del municipio.
5. Distrito electoral local.
6. Distrito electoral federal.
7. Sección electoral.
8. Tipo de sección: urbana, rural o mixta, si está disponible.
9. Localidad, colonia, comunidad o asentamiento, si está disponible.
10. Lista Nominal de la sección electoral.
11. Padrón Electoral de la sección electoral, si está disponible.
12. Total de votos emitidos.
13. Votos válidos.
14. Votos nulos.
15. Votos por partido, coalición, candidatura común o candidatura independiente.
16. Total de casillas instaladas.
17. Total de casillas computadas.
18. Porcentaje de participación electoral.
19. Porcentaje de abstención electoral.
20. Partido, coalición o candidatura ganadora en la sección.
21. Segundo lugar en la sección.
22. Diferencia de votos entre primer y segundo lugar.
23. Margen porcentual de victoria.
24. Fecha de la jornada electoral.
25. Fecha de corte de la Lista Nominal utilizada.
26. Fuente oficial de la información.
Solicito que se incluya, en la medida de lo posible, información de los siguientes procesos electorales:
1. Elección de Ayuntamiento de Celaya 2024.
2. Elección de Ayuntamiento de Celaya 2021.
3. Elección de Ayuntamiento de Celaya 2018.
4. Elección de Ayuntamiento de Celaya 2015.
5. Elecciones de gubernatura disponibles entre el 2014 y el 2026
6. Elecciones de diputaciones locales disponibles entre el 2014 y el 2026
7. Elecciones federales disponibles: presidencia, senaduría y diputación federal entre el 2015 y el 2016
En caso de que algún dato no esté disponible, solicito que se indique claramente:
1. Qué dato no está disponible.
2. Por qué no está disponible.
3. Qué área o institución podría contar con esa información.
4. Cuál es el máximo nivel de detalle que sí pueden entregar: casilla, sección electoral, municipio o distrito.
También solicito que, si ha habido cambios en las secciones electorales, distritos o límites territoriales entre elecciones, se incluya una tabla de equivalencias o nota metodológica para poder comparar correctamente la información histórica.
Gracias</t>
  </si>
  <si>
    <t>Unidad Técnica de Sistemas de Información y Telecomunicaciones, Secretaría Ejecutiva</t>
  </si>
  <si>
    <t>110199900009426</t>
  </si>
  <si>
    <t>110199900009526</t>
  </si>
  <si>
    <t>Se solicita
Acta de la sesión extraordinaria del consejo general del día 24 de noviembre del 2023
Acta de la sesión extraordinaria del consejo general del día 20 de febrero del 2024
Link de la videograbación de la sesión extraordinaria del consejo general del día 20 de febrero del 2024</t>
  </si>
  <si>
    <t>110199900009626</t>
  </si>
  <si>
    <t>Para efectos de ley, control de gastos y egresos, así como el origen de los recursos públicos, las prerrogativas de ley y las aportaciones en especie y económicas que entregan simpatizantes, militantes y adherentes de los partidos políticos deben obrar registros que sin duda y por obigación de ley tienen que hacerse llegar a la autoridad electoral federal y estatal.
Diversos medios electrónicos y escritos, así como.paginas de Facebook de partidos y funciona, diputados y actores políticos dan cuenta de la entrega de diversos apoyos y ayudas, rehabilitaciones, asesorías, alimentos, calentadores solares y tinacos entre esas ayudas, mismas que sirven para promocionar a gobierno del estado, funcionarios, diputados , personas y partidos Requiero del IEEG las copias de todos los documentos que los partidos políticos y/o funcionarios, diputados y los actores e integrantes de los mismos han girado y/o hecho llegar donde notifican al IEEG de la entrega de todos esos recursos 
Requiero copia de todos los documentos, cartas, memorándum o notificaciones que el IEEG ha girado o hecho llegar dando aviso a funcionarios , diputados, partidos políticos y/o a quienes han repartido estos apoyos que indiquen los principios de ley o las recomendaciones que deben de tomar en cuenta para la repartición de ayudas y apoyos
Requiero copia de los documentos que obren en poder del IEEG que han servido para dar seguimiento y fiscalización a la entrega de apoyos y ayudas por parte de los partidos políticos y los actores o integrantes que reparten apoyos o ayudas
Requiero copia de los documentos que el IEEG ha generado que puedan servir como prueba de que ha fiscalizado y está dando seguimiento a la entrega de apoyos o ayudas en todo el estado por parte de los partidos políticos y)o funcionarios, diputados locales, o actores integrantes de partidos políticos
Requiero se me informe el número de denuncias que durante 2025 y 2026 ha recibido por promoción de imagen de alguna figura pública, funcionario o diputado dentro del estado de Guanajuato
Requiero me informe el IEEG entre 2025/2026 el número total de denuncias que ha recibido por actos anticipados de campaña o entrega de apoyos o ayudas
Requiero se me informe a detalle de esas denuncias por actos anticipados de campaña entre 2025/2026 cuántas resoluciones ha emitido y el dr todo de las mismas
Ante la evidente promoción de imagen, entrega de ayudas y apoyos por parte de actores políticos, funcionarios y diputados locales requiero del IEEG me informe el número total de notificaciones y medidas de apremio que ha implementado para evitar la promoción de imagen y entrega de apoyos por parte de partidos actores políticos en el estado</t>
  </si>
  <si>
    <t>Unidad Técnica Jurídica y de lo Contencioso Electoral</t>
  </si>
  <si>
    <t>110199900009726</t>
  </si>
  <si>
    <t>INFORMACIÓN SOLICITADA
La presente solicitud se enmarca en un proyecto de investigación académica sobre la entrada política en las elecciones municipales de México. La parte solicitante pide respetuosamente una base de datos o hoja de cálculo que contenga los registros administrativos de todos los candidatos registrados para el cargo de presidente municipal en elecciones ordinarias celebradas en la entidad federativa correspondiente entre el 1 de enero de 2015 y el 31 de diciembre de 2022. En específico, se solicitan los siguientes campos para cada candidato en cada elección:
1. Nombre del municipio y clave INEGI del municipio
2. Año y fecha de la elección
3. Nombre completo del candidato, o bien un identificador anonimizado si así lo requieren las disposiciones en materia de protección de datos personales
4. Partido o coalición bajo el cual se registró el candidato
5. Fecha de registro formal ante la autoridad electoral
6. Si el candidato figuró en la boleta electoral definitiva (sí/no)
7. En caso de que el candidato no haya figurado en la boleta definitiva: el motivo registrado por la autoridad electoral — por ejemplo, retiro voluntario, no ratificación por parte del partido, cancelación de registro por causa administrativa, fallecimiento u otro
8. Fecha de retiro o cancelación de registro, según corresponda
Ámbito temporal: 1 de enero de 2015 al 31 de diciembre de 2022
Cargo: Exclusivamente elecciones de presidente municipal
Tipo de elección: Elecciones ordinarias
Formato: Se solicita preferentemente un formato legible por máquina (CSV o XLSX).</t>
  </si>
  <si>
    <t>110199900009826</t>
  </si>
  <si>
    <t>Número de votos obtenidos en la elección municipal de 2024 del Municipio de Guanajuato para candidaturas no registradas y saber cuáles fueron todos y cada uno de estas candidaturas no
registradas.</t>
  </si>
  <si>
    <t>110199900009926</t>
  </si>
  <si>
    <t>Requiero la siguiente información: 
¿El Organismo Público Local Electoral destina alguna remuneración económica mensual y/o dieta para los representantes de partidos políticos ante el Consejo General? 
En caso de que la pregunta anterior sea positiva, ¿cuál es la remuneración mensual actual que reciben los representantes de partidos políticos ante el Consejo General? 
Además del pago de dietas mensuales, ¿Qué otro tipo de beneficios, prestaciones y/o apoyos obtienen los representantes de partidos, ya sea por el uso de vehículos, vales de gasolina, celulares u otros? 
¿Todos los representantes de partidos políticos reciben la dieta mensual y los apoyos citados anteriormente?, en caso de que alguno no obtenga dichos beneficios, por favor, puntualizar el nombre del representante o del partido político, así como el motivo por el cual no lo recibe.
 Gracias.</t>
  </si>
  <si>
    <t>Dirección de Desarrollo Institucional y Servicio Profesional Electoral, Coordinación Administrativa</t>
  </si>
  <si>
    <t>110199900010026</t>
  </si>
  <si>
    <t xml:space="preserve">Fui consejera electoral SUPLENTE en el IEEG en el año 2018, pero extravié mi comprobante. Solicito atentamente, por este medio poder obtener una replica por comprobante de experiencia en el mismo. Gracias por atender con urgencia. LAURA VARGAS LEMUS
Mi registro fue en la JUNTA EJECUTIVA REGIONAL DE YURIRIA, allí cursé el DIPLOMADO EN FORMACIÓN POLITICO ELECTORAL impartido por la Universidad de Guanajuato. y el documento de CONSEJERA SUPLENTE fue en MOROLEÓN, GTO año 2017-2018. Por favor necesito un COMPROBANTE LAURA VARGAS LEMUS </t>
  </si>
  <si>
    <t>Dirección de Desarrollo Institucional y Servicio Profesional Electoral, Dirección de Organización Electoral</t>
  </si>
  <si>
    <t>110199900010126</t>
  </si>
  <si>
    <t>Con fundamento en los artículos 6º y 8º de la Constitución Política de los Estados Unidos Mexicanos, así como en los artículos 123 y 124 de la Ley General de Transparencia y Acceso a la Información Pública, solicito a esta institución la siguiente información:
Por medio de la presente, me dirijo a esta institución con el propósito de obtener información relativa a los instrumentos y figuras de participación ciudadana reconocidos en el marco jurídico estatal, en particular aquellos que guarden relación, directa o indirecta, con la toma de decisiones presupuestarias, la planeación del desarrollo, la priorización del gasto público, la consulta a la ciudadanía o el ejercicio de derechos de participación democrática.
El alcance de esta solicitud abarca todos los mecanismos que, durante el ejercicio fiscal 2025, hayan transitado por alguna etapa de trámite o resolución, sin importar su estado final: desde aquellos en fase de solicitud o registro, hasta los admitidos, aprobados, rechazados, declarados improcedentes, concluidos, realizados o resueltos como no vinculantes. Se incluyen también aquellos que no hubieren satisfecho los requisitos mínimos exigidos para su procedencia, validez legal, carácter vinculante o ejecución efectiva.
Respecto a cada uno de los mecanismos identificados, se requiere, de manera enunciativa más no
limitativa, la siguiente información:
denominación o nombre del mecanismo;
clasificación o tipo al que pertenece;
objetivo, objeto o finalidad para el que fue promovido;
fecha en que fue presentada la solicitud;
fecha en que se emitió la resolución correspondiente;
estado actual o resultado obtenido;
sustento o fundamento legal aplicable;
identidad de las personas o colectivos que lo impulsaron o promovieron;
número total de personas que lo respaldaron y, cuando dicha información tenga carácter público
conforme a la normativa vigente, los nombres de las mismas;
total de ciudadanos o ciudadanas que participaron en el proceso;
naturaleza vinculante o no vinculante de sus efectos;
porcentaje de participación registrado y, en su caso, el umbral mínimo requerido por la ley;
documentación relacionada, incluyendo convocatorias, actas, acuerdos, dictámenes o resoluciones emitidas.
De igual forma, se solicita que, en la medida de lo posible, la información sea proporcionada en formato electrónico abierto, preferentemente en Excel o CSV, e incluya cualquier base de datos, registro administrativo, sistema de seguimiento, padrón, expediente digitalizado o acervo institucional que concentre o sistematice datos relativos a los mecanismos de participación ciudadana antes referidos.
En el supuesto de que la institución no cuente con una base de datos integrada o sistematizada al respecto, se solicita la entrega de los documentos disponibles en medios electrónicos que contengan la información requerida, tales como expedientes, acuerdos, minutas, actas, resoluciones, dictámenes, reportes internos o cualquier otro registro pertinente.
Se solicita que la totalidad de la información proporcionada sea entregada en formato electrónico, abierto y accesible, en cumplimiento del derecho de acceso a la información y de conformidad con lo dispuesto en el artículo 3, fracción VIII de la Ley General de Transparencia y Acceso a la Información Pública, en lo que respecta a las características técnicas que deben reunir los datos y formatos abiertos.</t>
  </si>
  <si>
    <t>110199900010226</t>
  </si>
  <si>
    <t>SOLICITO DEL I.E.E.G. LA TOTALIDAD DE LOS RESULTADOS ELECTORALES DE LAS SIGUIENTES ELECCIONES:
AÑOS ELECTORALES: 2000, 2003, 2006, 2009, 2012, 2015, 2018, 2021 Y 2024.
MUNICIPIO: SAN FRANCISCO DEL RINCON. GTO. TOTAS LAS SECIONES ELECTORALES (URBANAS Y RURALES) RESULTADOS DESGLOSADOS SECCION POR SECCION, CASILLA PORCASILLA, PARTIDO POR PARTIDO.
ELECCION DE : H. AYUNTAMIENTO, DIPUTADO LOCAL, GOBERNADOR ( SEGÚN CORRESPONDA AL AÑO ELECTORAL)
FORMATO DE ENTREGA; SOLICITO LA ENTREGA DE LA INFORMACION EN ARCHIVO DIGITAL EN FORMATO EXCELL
SIN MAS POR EL MOMENTO, GRACIAS.</t>
  </si>
  <si>
    <t>110199900010326</t>
  </si>
  <si>
    <t>De los mecanismos de participación ciudadana del Estado de Guanajuato, establecidos en su articulo 3 Ley de participación ciudadana en la cual se establece que son; Iniciativa popular; Plebiscito; Referéndum; y Referéndum constitucional. Cual es el número de mecanismos activados, Cual es el número de solicitudes presentadas. Cual es el porcentaje de procedencia. Cuales son los niveles de participación ciudadana en el estado. Cual es el impacto real en decisiones públicas. Cual es la percepción de accesibilidad por parte de los ciudadanos. Cuantas audiencias publicas se han realizado en las ultimas tres legislaturas. Existe algún estudio estatal sobre la participación ciudadana en el estado de Guanajuato y es caso de existir proporcionar el estudio.</t>
  </si>
  <si>
    <t>110199900010426</t>
  </si>
  <si>
    <t>Conocer si la persona ELIA DEL CARMEN RAMIREZ ALCANTARA, desempeña algun cargo, puesto,  comisión dentro de esa institución, bien sea por plaza honorarios, contrato, tiempos, horas o cualquier denominación. Indique desde que año labora, escolaridad máxima acreditada, curriculum, actividades desempeñadas, medidor de indicadores o entregas o cualquier denominacion que pudiera tener. Indique o informe el horario laboral o de Servicios con que cuenta o que cubre cualquiera que sea la denominacion que tenga, la denominación del cargo, puesto, comision o servicio, la remuneración bruta y neta que obtiene por la misma, prestaciones ordinarias y extraordinarias, periodo vacacional, quien es su superior jerárquico o quien ha sido. Conocer si de acuerdo a las normativas aplicables tiene o tuvo algún impedimento para el ejercicio de la profesion como abogada, postulante, litigante o similar o cualquier denominacion que se le pueda dar.Todo lo anterior de 2016 a la fecha.</t>
  </si>
  <si>
    <t>110199900010526</t>
  </si>
  <si>
    <t>Deseo conocer el número de SOLICITUDES DE ACCESO A LA INFORMACIÓN respondidas por este sujeto obligado del 1 de ENERO de 2026 al 31 de MAYO de 2026. Gracias</t>
  </si>
  <si>
    <t>110199900010626</t>
  </si>
  <si>
    <t>Solicito, por favor, la lista de candidaturas ganadoras en las elecciones de Ayuntamientos y diputaciones locales celebradas en 2021</t>
  </si>
  <si>
    <t>110199900010726</t>
  </si>
  <si>
    <t>Hola, de la manera más atenta solicito que me proporcionen la siguiente información relacionada con la
empresa Multi Servicios y Llantas Del Campestre, S.A. de C.V.:
1. Quisiera saber si actualmente esta empresa se encuentra inhabilitada y sancionada en el padrón de
proveedores o su denominacion de la norma, específicamente el del Estado de Guanajuato.
2. En caso de que sí esté inhabilitada, les pido me informen si en la Fiscalía General del Estado de
Guanajuato existe alguna orden o notificación de manera oficial sobre alguna sanción que le haya sido
aplicada.
3. Les solicito me aclaren si ya han sido informadas las dependencias de gobierno sobre si existe un
impedimento para celebrar contratos o comprarle a esta empresa en estos momentos.
4. Tomando en cuenta que la ley de contrataciones públicas señala que comprarle o contratar a una
empresa inhabilitada es una falta administrativa grave, solicito saber si en lo que va del año, alguna
dependencia de gobierno o comité de compras adquirió bienes o celebró contratos con esta empresa, y
qué medidas se van a tomar contra los funcionarios responsables por cometer dicha falta grave.
5. Ligado a lo anterior, solicito que me aclaren si ya se les informó formalmente a los Consejos (de la
Fiscalía, de las dependencias o comités de compras correspondientes) sobre esta inhabilitación para
asegurar que estén enterados del riesgo, de la prohibición de contratarla y para evitar que el
desconocimiento sea usado como excusa.
6. Solicito saber si la Fiscalía General del Estado de Guanajuato me informe si ya cumplió con su
obligación legal de reportar y mandar los datos de esta inhabilitación a las autoridades estatales
encargadas de actualizar el Padrón de Proveedores general, compartiéndome el número de oficio o
comprobante con el que hicieron este reporte; esto con la finalidad de descartar cualquier omisión,
retraso injustificado u ocultamiento de información que pudiera derivar en una responsabilidad por
encubrimiento o complicidad al permitir que la empresa sigue contratando de manera ilegal.
Agradezco de antemano el apoyo con la respuesta. Saludos.</t>
  </si>
  <si>
    <t>110199900010826</t>
  </si>
  <si>
    <t xml:space="preserve">Unidad de Transparencia del Instituto Electoral del Estado de Guanajuato (IEEG)
Con fundamento en los artículos 6 de la Constitución Política de los Estados Unidos Mexicanos y demás disposiciones aplicables en materia de transparencia y acceso a la información pública, solicito la siguiente información:
Información solicitada
Copia simple en versión pública de la solicitud de registro presentada por el ciudadano Edgar Manuel Montes de la Vega como candidato a Presidente Municipal de San José Iturbide, Guanajuato, en el proceso electoral en que resultó electo (2024).
Copia simple en versión pública de los formatos, anexos y documentación presentada para acreditar los requisitos de elegibilidad y procedencia del registro.
Indicar si dentro de la documentación presentada ante el IEEG se manifestó contar con algún grado académico de:
Licenciatura.
Especialidad.
Maestría.
Doctorado.
En caso afirmativo, señalar cuál fue el grado académico manifestado y remitir copia en versión pública de los documentos presentados para acreditarlo.
Informar si en la solicitud de registro, formatos curriculares, semblanzas, propaganda institucional,
declaraciones o cualquier documento entregado al IEEG, el ciudadano referido se ostentó con el título de:
"Doctor"
"Dr."
"Doctor en Derecho"
Cualquier otra denominación equivalente.
En caso afirmativo, proporcionar copia en versión pública de los documentos donde aparezca dicha denominación.
Informar si el IEEG realizó alguna verificación respecto de los grados académicos manifestados por el referido candidato y, en su caso, remitir la documentación soporte correspondiente.
Señalar expresamente si dentro del expediente de registro obra algún documento que acredite la obtención de grado académico de doctorado.
Modalidad de entrega
Solicito que la información sea proporcionada en formato electrónico a través de la Plataforma Nacional de Transparencia.
</t>
  </si>
  <si>
    <t>110199900010926</t>
  </si>
  <si>
    <t>De los mecanismos de participación ciudadana del Estado de Guanajuato, establecidos en su articulo 3
Ley de participación ciudadana en la cual se establece que son; Iniciativa popular; Plebiscito;
Referéndum; y Referéndum constitucional. Cual es el número de mecanismos activados, Cual es el
número de solicitudes presentadas. Cual es el porcentaje de procedencia. Cuales son los niveles de
participación ciudadana en el estado. Cual es el impacto real en decisiones públicas. Cual es la
percepción de accesibilidad por parte de los ciudadanos. Cuantas audiencias publicas se han realizado
en las ultimas tres legislaturas. Existe algún estudio estatal sobre la participación ciudadana en el estado
de Guanajuato y es caso de existir proporcionar el estudio.</t>
  </si>
  <si>
    <t>110199900011026</t>
  </si>
  <si>
    <t>Solicito de 2019 a 2026, la cantidad de personas contratadas por género, ya sea de manera permanente o eventual en sus institutos, donde se vea reflejado el principio constitucional de paridad de género.
Agradezco su apoyo.</t>
  </si>
  <si>
    <t>110199900011126</t>
  </si>
  <si>
    <t>Solicito las plazas que su instituto pondrá a concurso para la convocatoria pública del concurso del
Sistema OPLE 2026. Información que deberá ser la misma que posee el INE. Asimismo, la cantidad de
plazas totales y las plazas del SIstema OPLE al 2026.</t>
  </si>
  <si>
    <t>110199900011226</t>
  </si>
  <si>
    <t>Con respecto a la Convocatoria para participar en el Concurso Público para ocupar 18 plazas eventuales del puesto de TÉCNICA/O PROFESIONAL adscritas a la Dirección de Organización Electoral (Consejos Municipales y Distritales), para su desempeño en el edificio central de este Instituto, solicito el nombre de las personas que ganaron el concurso y, de ser el caso, las acciones que se implementarán para cubrir las plazas que no fueron cubiertas mediante esta Convocatoria.</t>
  </si>
  <si>
    <t>110199900011326</t>
  </si>
  <si>
    <t>Hola,
Por este medio solicito se nos permita la revisión de la oferta técnica Adjudicada para la Adquisición de
Equipos de Cómputo para el Instituto Electoral del Estado de Guanajuato mediante el procedimiento de
adjudicación directa con cotización a tres proveedores
Quedo atento a tu respuesta.</t>
  </si>
  <si>
    <t>110199900011426</t>
  </si>
  <si>
    <t>Estructura, organigrama, niveles tabulares y sueldo neto de los integrantes (plazas ocupadas, plazas
vacantes; estructura en su totalidad) de su autoridad garante</t>
  </si>
  <si>
    <t>110199900011526</t>
  </si>
  <si>
    <t>Solicito de la manera mas atenta, se me expida copia certificada de la constancia de mayoria de presidente municipal derivada de las elecciones del 2021 y 2024.</t>
  </si>
  <si>
    <t>110199900011626</t>
  </si>
  <si>
    <t>1)Deseo conocer cuales son los mecanismos de participación ciudadana contemplados en el reglamento
de uriangato
2) cuantos mecanismos se han recibido y activado en los últimos años</t>
  </si>
  <si>
    <t>110199900011726</t>
  </si>
  <si>
    <t>Solicito en formato Excel editable los resultados oficiales del cómputo municipal de la elección de
Ayuntamiento de Celaya, Guanajuato, correspondiente al Proceso Electoral Local Ordinario 2023-2024.
Solicito que la información incluya, de existir:
resultados por casilla,
sección electoral,
actas computadas,
votos por partido, coalición y candidatura,
votos nulos,
y cualquier base de datos utilizada para la generación de los resultados oficiales publicados por el IEEG.
Preferentemente se solicita en el mismo formato de base de datos o archivo Excel utilizado internamente
para el procesamiento de resultados.</t>
  </si>
  <si>
    <t>110199900011826</t>
  </si>
  <si>
    <t>Requiero me proporcione información relativa a que si EL PARTIDO ACCION NACIONAL ya sea a nivel
NACIONAL o ESTATAL ha emitido, y/o registrado y/o inscrito y/o iniciado y/o ingresado algún
procedimiento y/o solicitud y/o forma de selección y/o sistematología y/o metodología relativa a la
selección INTERNA de SUS PRE-CANDIDATOS para la eleción interna relativa a las elecciones de 2027
de:
1.- Presidentes Municipales
2.- Sindicos y Regidores
3.- Diputados Locales y Federales
Lo anterior en miras a la elección del año 2027
En caso afrirmato se me proporcionen copias electrónicas de lo anterior. EN caso negativo se me informe
si hay obligación de parte del Partido Acción Nacional de hacer de conocimiento del INE o del Instituto
Estatal de cada ENtidad Federativa ese tipo de selección de Precandidatos Internos y los plazos legales
de ello.</t>
  </si>
  <si>
    <t>110199900011926</t>
  </si>
  <si>
    <t>Con fundamento en los artículos 6º y 8º de la Constitución Política de los Estados Unidos Mexicanos, los
artículos 123 y 124 de la Ley General de Transparencia y Acceso a la Información Pública, y el artículo
51º de la Ley General de Contabilidad Gubernamental, solicito la siguiente información presupuestaria
correspondiente al cierre del ejercicio fiscal 2025:
1. Resultados de la Clasificación por Objeto del Gasto correspondientes al periodo comprendido del 1 de
enero al 31 de diciembre de 2025.
2. Resultados de la Clasificación Funcional del Gasto correspondientes al periodo comprendido del 1 de
enero al 31 de diciembre de 2025.
3. Resultados de la Clasificación Administrativa del Gasto correspondientes al periodo comprendido del 1
de enero al 31 de diciembre de 2025.
4. Resultados del Estado Analítico de Ingresos Detallado correspondientes al periodo comprendido del 1
de enero al 31 de diciembre de 2025, en términos del Formato 5 establecido por la Ley de Disciplina
Financiera.
Se solicita que la totalidad de la información proporcionada sea entregada en formato electrónico, abierto
y accesible, en cumplimiento del derecho de acceso a la información y de conformidad con lo dispuesto
en el artículo 3, fracción VIII de la Ley General de Transparencia y Acceso a la Información Pública, en lo
que respecta a las características técnicas que deben reunir los datos y formatos abiertos.</t>
  </si>
  <si>
    <t>110199900012026</t>
  </si>
  <si>
    <t>El 21 de Mayo de 2026 en las instalaciones que ocupa el Instituto Mendel Uriangato se realizaron la presentación y votaciones para elegir a la reina del estudiante de la secundaria antes mencionada en donde se contó con la presencia e intervención de personal de la institución (IEEG) para presenciar, verificar y realizar el conteo de votos del certamen del instituto, por lo que solicito se me proporcione: 
UNICO: Se me proporcione la información sobre los resultados finales obtenidos en tal evento que incluya el número de votos obtenido por cada una de las tres participantes. 
Lo anterior en apego al prestigio y honorabilidad de tal instituto electoral, así como el derecho a la transparencia y acceso a la información y más por ser este evento no catalogado como reservado ni restringido, Y PRIVILEGIANDO LA TRANSPARENCIA EN CUALQUIER ACTO CIVICO, SOCIAL Y ELECTORAL en el que participan y pone su prestigio.</t>
  </si>
  <si>
    <t>Junta Ejecutiva Regional Yuriria</t>
  </si>
  <si>
    <t>110199900012126</t>
  </si>
  <si>
    <t>En atención al oficio UT/R104/2026 relativo al Concurso Público para ocupar 18 plazas eventuales del puesto de TÉCNICA/O PROFESIONAL adscritas a la Dirección de Organización Electoral (Consejos Municipales y Distritales), para su desempeño en el edificio central de este Instituto, donde se enlista el nombre de 5 personas que ganaron el concurso de mérito y se menciona que las plazas que no fueron ocupadas mediante esta convocatoria se atendieron conforme al artículo 75 fracción III de los Lineamientos de Reclutamiento, Selección e Ingreso del IEEG, no obstante, la Designación directa tiene una limitante de hasta 10 plazas, en ese tenor, hay tratarse de 13 plazas las que no fueron cubiertas, resulta inaplicable el artículo y la fracción señalada, en ese orden de ideas, se solicita el nombre y el cargo de la persona que instruyó la aplicación de ese artículo, en lugar de la emisión de otra convocatoria. Además, si el órgano interno de control verificó esta situación.</t>
  </si>
  <si>
    <t>110199900012226</t>
  </si>
  <si>
    <t>deseo conocer si las acciones de salir en carabana los servidores publicos del municipio de San Felipe en sabado con banderas del PAN ( partido accion nacional) es o no acto anticipado de campaña?
tambien deseo conocer que servidores publicos o miembros del ayuntamiento han sido denunciadospor violencia policita, y a quien se le ha configurado la falta y a quienno se le ha configurado?
deseo tambien conocer si los gobiernos municipales en sus eventos de arranques de obra o entrega deapoyos,no estan obligados a difuminar los rostros de ninas y niños?</t>
  </si>
  <si>
    <t>110199900012326</t>
  </si>
  <si>
    <t>110199900012426</t>
  </si>
  <si>
    <t>2.- En las elecciones del 2024, y del 2021, quiero saber en cuales municipios del estado, hubo candidaturas independientes registradas para ayuntamientos, que obtuvieron registro aprobado por el IEEG.
2.- nombre de las personas morales (asociaciones civiles) que correspondieron a cada candidatura, relativas al punto anterior, que fueron presentadas ante el instituto como parte de los requisitos de los registros de candidatuta a ayuntamientos,.</t>
  </si>
  <si>
    <t>110199900012526</t>
  </si>
  <si>
    <t>Buenos días de la manera mas atenta solicito ¿que genero ( hombre mujer) registraron los partidos
políticos de las dirigencias estatales de Guanajuato , para la contienda electoral del 2027 para el
municipio de Victoria Guanajuato
DE LOS SIGUIENTES PARTIDOS
MORENA
PAN Partido Acción Nacional
PT Partido del Trabajo</t>
  </si>
  <si>
    <t>110199900012626</t>
  </si>
  <si>
    <t>En ejercicio del derecho de acceso a la información pública reconocido en el artículo 6°, Apartado A, fracción I de la Constitución Política de los Estados Unidos Mexicanos y la Ley General de Transparencia y Acceso a la Información Pública, solicito respetuosamente la siguiente información con fines de investigación académica doctoral:
Copia digitalizada de todos los acuerdos emitidos por ese Organismo Público Local Electoral en materia de paridad de género para la postulación de candidaturas a cargos de ayuntamiento (presidencias municipales, sindicaturas y regidurías), correspondientes a los procesos electorales municipales celebrados entre 2014 y 2024, incluyendo de manera enunciativa más no limitativa, tanto los Lineamientos o Acuerdos Generales de Registro de Candidaturas como aquellos Acuerdos Específicos que establezcan reglas de paridad o criterios de acción afirmativa para la integración de las planillas de ayuntamientos.
Se solicita específicamente:
El acuerdo original emitido en cada proceso electoral.
Cualquier acuerdo modificatorio, complementario, aclaratorio o sustitutivo del anterior.
En caso de que algún acuerdo haya sido derogado, tanto el instrumento derogado como el que lo sustituyó.
La totalidad de los documentos incluyendo íntegramente sus anexos, donde se detallan las tablas de competitividad, clasificación de bloques poblacionales o criterios de bloques de paridad aplicables a las candidaturas municipales.
La información será utilizada exclusivamente como corpus documental de una investigación doctoral desarrollada en la Universidad de Salamanca.</t>
  </si>
  <si>
    <t>110199900012726</t>
  </si>
  <si>
    <t>Hola, vengo para pedir de favor:
- Relación nominal de representantes generales y representantes ante mesas directivas de casilla
acreditados por el PRD o la Coalición por el Bien de Todos durante el proceso electoral federal 2005-
2006, correspondientes a los distritos electorales federales y secciones ubicados en León, Guanajuato,
incluyendo nombramientos, sustituciones y acreditaciones.
Complementariamente, interrogo:
- ¿El C. Lutz Alexander Keferstein Caballero estuvo en dicho proceso electoral como representante
general o de casilla=</t>
  </si>
  <si>
    <t>110199900012826</t>
  </si>
  <si>
    <t>Por medio de la presente solicito atentamente se me informe si el vehículo marca Jeep, línea Patriot, modelo 2013, con placas GWN961C, número de serie (VIN) 1C4AJPAB2DD123873 y REV 120282077, formó parte del patrimonio del Instituto Electoral del Estado de Guanajuato.
Asimismo, solicito copia electrónica o versión pública de la publicación realizada en el Periódico Oficial del Gobierno del Estado de Guanajuato mediante la cual se autorizó o formalizó la donación, transferencia, desincorporación, baja o destino final de dicho vehículo.
Lo anterior debido a que dicho documento me es requerido por el SATEG para realizar el trámite correspondiente de cambio de propietario.
Solicito que la respuesta y la documentación correspondiente me sean enviadas por este mismo medio electrónico.
Agradezco su atención.</t>
  </si>
  <si>
    <t>110199900012926</t>
  </si>
  <si>
    <t>Solicito se me informe cuántos y cuales son o han sido los partidos estatales con registro de esta autoridad de los años 2000 a la fecha. En qué periodo estuvieron o han estado activos, y los triunfos electorales obtenidos.
Pido se me informe también el presupuesto anual de financiamiento público y privado, perrogativas y cualquier otra clase de apoyo que se le han entregado.</t>
  </si>
  <si>
    <t>110199900013026</t>
  </si>
  <si>
    <t>Buen día:
Con fundamento en los artículos 6° de la Constitución Política de los Estados Unidos Mexicanos, así como en los principios de máxima publicidad, transparencia y disponibilidad de la información pública, atentamente solicito se proporcione la siguiente información relacionada con ese Organismo Público Local Electoral (OPLE), preferentemente en formato electrónico editable (Excel o Word), correspondiente al periodo comprendido entre 2015 y la fecha de atención de la presente solicitud de acceso a la información:
1. Relación de todas las consejerías electorales que han integrado el Consejo General del OPLE desde 2015 a la fecha, indicando:
a) Nombre completo.
b) Cargo desempeñado (Presidencia o Consejería Electoral).
c) Fecha de designación.
d) Fecha de conclusión del encargo.
f) Género.
g) Máximo grado académico obtenido (concluido).
h) Nombre de la carrera o licenciatura obtenida inmediatamente antes de su designación.
i) Actividad profesional o laboral desempeñada inmediatamente antes de su designación.
2. Procedimientos de remoción instruidos por el Instituto Nacional Electoral respecto de integrantes de consejerías electorales del Consejo General desde 2015 a la fecha, indicando:
a) Número de expediente.
b) Persona involucrada.
c) Sentido de la resolución.
d) En su caso, si se decretó la remoción.
3. Remuneración bruta y neta vigente de los siguientes integrantes del Consejo General:
a) La Presidencia del Consejo General.
b) Cada una de las Consejerías Electorales.
4. Número de personas que integran actualmente el Servicio Profesional Electoral y número de personas que integran a la rama administrativa del OPLE.
Agradezco de antemano la atención brindada a la presente solicitud.
Atentamente,</t>
  </si>
  <si>
    <t>Dirección de Desarrollo Institucional y Servicio Profesional Electoral, Secretaría Ejecutiva</t>
  </si>
  <si>
    <t>110199900013126</t>
  </si>
  <si>
    <t>Requiero se me proporcionen toda la información, tales como requisitos, documentos, pasos y procesos
a seguir para darse de alta como un proveedor del sujeto obligado, donde se detalle cuáles son los
requisitos, documentos, procesos y pasos a seguir, así como se me indique cuál es el medio para darse
de alta como proveedor del sujeto obligado, así como el costo que tuviera en su caso. En caso de poder
efectuar el trámite por internet, por favor indicar a cuál página o correo electrónico debe enviarse la
información, o en caso de ser presencial, indicar el nombre de la oficina, persona a cargo, y dirección /
domicilio de la oficina o dependencia en la cual debe efectuarse el trámite.
Así mismo, también solicito se me informe cuáles son los códigos y nombre de cada uno de los rubros en
los que se un proveedor puede darse de alta, detallado por sus características, rubros y nombre de la
clasificación o cualquier otra denominación que tenga el listado de acciones que puede ofrecer un
proveedor al sujeto obligado. Lo anterior en consideración para conocer bajo cuál rubro se debe de
postular una persona física o moral o conocer cuáles son los servicios en los que una persona ofrecer.
Lo anterior en todas sus entidades centralizadas, descentralizadas, organismos, institutos, fideicomisos,
secretarías, autónomos, desconcentrados y toda cualquier unidad administrativa perteneciente al sujeto
obligado. Favor de turnar las respuestas de cada una.</t>
  </si>
  <si>
    <t>110199900013226</t>
  </si>
  <si>
    <t>En relacion a la respuesta otorgada a la solicitud de información de folio 110199900012426, por este medio vengo a solicitar, copia en versión publica de las actas constitutivas de las asociaciones civiles, que fueron presentadas a este instituto electoral, como parte de los requisitos que debieron cumplir las y los candidatos independientes en el proceso electoral 2023-2024 y que obtuvieron sus registros, a saber:
1.- SEMBREMOS UN MEJOR MAÑANA.
2.- LAGRACED
3.- POR UN JUVENTINO ROSAS MEJOR.</t>
  </si>
  <si>
    <t>110199900013326</t>
  </si>
  <si>
    <t>Buenas tardes
Envío mi solicitud relacionada con el Proceso Electoral Local Ordinario 2023-2024 celebrado en esa entidad federativa. Me gustaría obtener información y documentación pública que permita conocer los plazos vinculados al registro y aprobación de candidaturas, así como los periodos de producción, impresión, distribución y entrega de boletas y demás documentos electorales.
En particular, solicito que se me informe lo siguiente:
1.	¿Cuál fue el periodo establecido para el registro de candidaturas a diputaciones locales? Favor de indicar fecha de inicio y fecha de término.
2.	¿Cuál fue el periodo establecido para el registro de candidaturas a ayuntamientos, municipios, alcaldías, regidurías, sindicaturas, concejalías o cargos equivalentes, según corresponda en la entidad? Favor de indicar fecha de inicio y fecha de término.
3.	En caso de que en la entidad se hubiera elegido gubernatura, ¿cuál fue el periodo establecido para el registro de candidaturas a gubernatura? Favor de indicar fecha de inicio y fecha de término.
4.	¿En qué fecha o fechas el Consejo General, o el órgano competente del instituto, aprobó las candidaturas a diputaciones locales?
5.	¿En qué fecha o fechas el Consejo General, o el órgano competente del instituto, aprobó las candidaturas a ayuntamientos, municipios, alcaldías, regidurías, sindicaturas, concejalías o cargos equivalentes?
6.	En caso de que en la entidad se hubiera elegido gubernatura, ¿en qué fecha o fechas se aprobaron las candidaturas a gubernatura?
7.	¿Cuál fue la fecha a partir de la cual el instituto contó con las candidaturas aprobadas necesarias para iniciar la impresión o producción de boletas electorales y documentación electoral con emblemas para diputaciones locales y cargos municipales o equivalentes? Si no existe una fecha distinta, solicito que se indique si dicha fecha corresponde a la aprobación de candidaturas.
8.	¿Cuál fue el periodo de producción, impresión o validación de boletas electorales y documentación electoral con emblemas, si dicha información obra en los archivos del instituto?
9.	¿Cuál fue la fecha o periodo de entrega o recepción de boletas electorales y documentación electoral en los consejos distritales, consejos municipales, órganos desconcentrados, comités, asambleas municipales, ODES u órganos equivalentes?
10.	¿Cuál fue la fecha o periodo de conteo, sellado, agrupamiento o integración de boletas electorales y documentación electoral, si dicha actividad se encuentra prevista en el calendario, acuerdo, lineamiento, anexo u otro documento del instituto?
11.	¿Cuál fue la cantidad de boletas electorales aprobadas, impresas, producidas, recibidas o distribuidas para cada tipo de elección local? Favor de indicar si la cantidad corresponde a diputaciones, ayuntamientos o cargos equivalentes, gubernatura u otra elección local. Solicito que, en dicha cantidad o en el desglose correspondiente, se incluyan las boletas destinadas a voto de mexicanas y mexicanos residentes en el extranjero, voto anticipado, voto de personas en prisión preventiva y cualquier otra modalidad especial de votación que haya sido aplicable.
12.	¿Qué persona física o moral, empresa, taller, imprenta, institución pública o proveedor fue responsable de la impresión o producción de las boletas electorales y documentación electoral con emblemas para el Proceso Electoral Local Ordinario 2023-2024? Solicito que se indique el nombre o razón social correspondiente, si obra en los archivos del instituto.
Solicito que, para cada una de las respuestas anteriores, se proporcione copia digital o liga directa al documento que sustenta la información, según corresponda. De manera enunciativa, mas no limitativa, solicito los siguientes documentos cuando obren en los archivos del sujeto obligado:
•	Calendario electoral aprobado para el Proceso Electoral Local Ordinario 2023-2024 y, en su caso, sus modificaciones.
•	Acuerdos, resoluciones o actas mediante los cuales se aprobaron registros de candidaturas.
No solicito que el sujeto obligado elabore un formato, base de datos o documento ad hoc. La información puede entregarse en el formato en que obre en los archivos del instituto, siempre que responda a las preguntas planteadas y se incluyan los documentos que sustenten las respuestas.
En caso de que algún dato no exista, no aplique o no obre en los archivos del sujeto obligado, solicito que se indique expresamente en la respuesta.
Saludos,</t>
  </si>
  <si>
    <t>Secretaría Ejecutiva, Dirección de Organización Electoral, Coordinación Administrativa</t>
  </si>
  <si>
    <t>110199900013426</t>
  </si>
  <si>
    <t>Solicito se me proporcione la siguiente información:
1. Número de licencia médicas emitidas por el ISSTE por mes, en favor de trabajadores del Instituto
Electoral del Estado de Guanajuato, otorgadas del 1ro de enero de 2026 y con corte a la fecha en que se
me otorgue la respuesta.
2. De la solicitud referida en el punto 1, cuántas licencias fueron otorgadas con motivos de riesgo de
trabajo.
3. De la solicitud referida en el punto 1, cuántas licencias fueron otorgadas por enfermedad en general.
4. Número de personas que recibieron licencia médica continua por riesgo de trabajo.
5. Número de personas que recibieron licencia médica continua por enfermedad en general.
6. A todo lo anterior, solicito se agregue el periodo de la incapacidad que se otorgo en cada licencia.</t>
  </si>
  <si>
    <t>110199900013526</t>
  </si>
  <si>
    <t>Solicito se me informe si el ciudadano Anselmo Conejo Cornejo, o en su caso el partido político PARTIDO ACCION NACIONAL del municipio de SALAMANCA, GUANAJUATO, han presentado avisos, agendas de actos públicos, solicitudes de autorización o notificaciones para la realización de actos en escuelas públicas, reuniones informativas o jornadas ciudadanas al interior de planteles escolares públicos en el municipio de Salamanca, Guanajuato, durante el año 2026.</t>
  </si>
  <si>
    <t>110199900013626</t>
  </si>
  <si>
    <t>Es correcto y legal que los servidores publicos Municipales, anden acudiendo a hablar de los logros de la presidenta municipal Sarai Lepe Monjaras, a las comunidades, pero se ostenten como un equipo
panista, porten logos y banderas de partido en lugar de gobierno?</t>
  </si>
  <si>
    <t>110199900013726</t>
  </si>
  <si>
    <t>110199900013826</t>
  </si>
  <si>
    <t>Por favor, solicito todos los convenios de coalición suscritos por los siguientes partidos políticos en los procesos electorales que se celebraron en los años que a continuación se cita:
2012- PAN, Nueva Alianza.
2018- PAN, PRD, Movimiento Ciudadano,</t>
  </si>
  <si>
    <t>110199900013926</t>
  </si>
  <si>
    <t>Deseo conocer el número de SOLICITUDES DE ACCESO A LA INFORMACIÓN respondidas por este sujeto obligado del 1 de ENERO de 2026 al 30 de JUNIO de 2026. Gracias!</t>
  </si>
  <si>
    <t>110199900014026</t>
  </si>
  <si>
    <t>Copia de la petición (documento físico o correo electrónico) presentada por el C. Luis Gabriel Mota ante el Instituto Electoral del Estado de Campeche, con el objeto de intervenir en la observación de la Consulta de Presupuesto Participativo 2026, con sello o registro electrónico de recepción (fecha y hora).
Copia de la notificación (documento físico o correo electrónico) presentada por el C. Luis Gabriel Mota ante el Instituto Electoral del Estado de Campeche, mediante la cual manifiesta su voluntad de retirar la solicitud de participación previamente mencionada, con sello o registro electrónico de recepción (fecha y hora).</t>
  </si>
  <si>
    <t>Consejero Electoral</t>
  </si>
  <si>
    <t>Solicito información sobre todos los registros, bajas, renuncias, cancelaciones, sustituciones y reemplazos de candidaturas y precandidaturas a cargos de elección popular en el ámbito municipal, para todos los procesos electorales, años, partidos políticos, coaliciones, candidaturas comunes e independientes sobre los que el Instituto cuente con información.
Fechas exactas de cada movimiento de la candidatura de cada persona. Para cada persona aspirante, precandidata o candidata solicito, con día, mes y año y de forma individual: (1) la fecha de registro; (2) la fecha de salida —renuncia, baja, cancelación, sustitución o reemplazo—; y (3) la fecha de cualquier movimiento intermedio. Cuando una persona tenga más de un movimiento, solicito la fecha de cada uno por separado. Estas fechas se requieren específicas por persona y por movimiento.
Además de las fechas señaladas, solicito que la información incluya, para cada persona, al menos los siguientes datos cuando estén disponibles: nombre completo; cargo municipal al que aspira o aspiró; municipio; tipo de cargo o posición dentro de la planilla, incluyendo presidencia municipal, sindicatura, regiduría u otro cargo municipal; calidad de propietario o suplente; partido político, coalición, candidatura común o candidatura independiente que la postuló; proceso electoral y año; estatus del registro; motivo de la baja o sustitución; nombre completo de la persona sustituida; nombre completo de la persona sustituta, cuando aplique; género o sexo, si se encuentra disponible; y cualquier identificador, acuerdo, resolución, acta, anexo o documento fuente en el que conste dicha información.
Solicito que la información se entregue de preferencia en formato tabular, como Excel, CSV o equivalente, con una fila por persona y cargo y con columnas separadas para la fecha de registro y la fecha de salida, evitando en la medida de lo posible archivos escaneados o tablas únicamente en imagen. En caso de que la información solo se encuentre en acuerdos, anexos, resoluciones, oficios u otros documentos, solicito se proporcionen dichos documentos completos —en los que conste la fecha de cada movimiento—, así como cualquier anexo que contenga listados de candidaturas, planillas, sustituciones, renuncias o movimientos de registro.
Dicha información se solicita para todos los procesos electorales municipales, cargos, municipios y años que el Instituto disponga. Asimismo, solicito se añada cualquier otra información que considere pertinente para identificar correctamente a las personas candidatas o precandidatas, sus cargos, movimientos de registro, con sus fechas, y documentos de origen. 
La información solicitada suele obrar en los acuerdos del Consejo General del Instituto por los que se aprueba, niega, sustituye o cancela el registro de candidaturas a ayuntamientos (planillas de presidencia municipal, sindicaturas y regidurías, en sus calidades de propietario y suplente), así como en los anexos de dichos acuerdos que contienen los listados de candidaturas y planillas registradas, y en los acuerdos de sustituciones, renuncias, bajas y cancelaciones. Las áreas que suelen resguardarla son la Secretaría Ejecutiva, la Dirección de Prerrogativas y Partidos Políticos y la Dirección de Organización Electoral.
Para los procesos electorales locales de 2017-2018 en adelante, el registro y la sustitución de candidaturas, incluyendo sus fechas, se capturan en el Sistema Nacional de Registro de Precandidatos y Candidatos (SNR) del INE, del cual el Instituto es usuario y del que pueden generarse reportes en formato tabular (Excel/CSV).
La solicitud abarca todos los procesos electorales municipales, ordinarios y extraordinarios, que el Instituto tenga disponibles, preferentemente de 1994 a la fecha. En caso de no contar con la información sistematizada para algún año, solicito los acuerdos y anexos respectivos en los que conste, así como la indicación del área que los resguarda.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</si>
</sst>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eeg-my.sharepoint.com/:b:/g/personal/transparencia_ieeg_org_mx/IQAx4-08u14rR7o9QZ25m2FPAQVZi0Iu7A9GKKsGotdebCY?e=hcf1jj" TargetMode="External"/><Relationship Id="rId21" Type="http://schemas.openxmlformats.org/officeDocument/2006/relationships/hyperlink" Target="https://ieeg-my.sharepoint.com/:b:/g/personal/transparencia_ieeg_org_mx/IQByucuJz8EZSLfkO3Wzf1KOARoZ-CxbLKyArqYIbphIPEU?e=QaBFhH" TargetMode="External"/><Relationship Id="rId42" Type="http://schemas.openxmlformats.org/officeDocument/2006/relationships/hyperlink" Target="https://ieeg-my.sharepoint.com/:b:/g/personal/transparencia_ieeg_org_mx/IQBe4R4mmTNSQrL64Fn11kh0AVivgXiaR108OGd3i-urmf0?e=6A2dMV" TargetMode="External"/><Relationship Id="rId47" Type="http://schemas.openxmlformats.org/officeDocument/2006/relationships/hyperlink" Target="https://ieeg-my.sharepoint.com/:b:/g/personal/transparencia_ieeg_org_mx/IQAdthhqThoXRocnxNYivba9ASdYGaPkTCKWW3-g9pJ592w?e=vUAPlP" TargetMode="External"/><Relationship Id="rId63" Type="http://schemas.openxmlformats.org/officeDocument/2006/relationships/hyperlink" Target="https://ieeg-my.sharepoint.com/:b:/g/personal/transparencia_ieeg_org_mx/IQA04c8zFC-UQoVZf8phdUKMAcEUgwoPh0Rs1QpFsbqrCAY?e=0jzQ10" TargetMode="External"/><Relationship Id="rId68" Type="http://schemas.openxmlformats.org/officeDocument/2006/relationships/hyperlink" Target="https://ieeg-my.sharepoint.com/:b:/g/personal/transparencia_ieeg_org_mx/IQAgktKUJWV2SY6kAydGZbsyAVto-szi1ngIwxeCmi8ISKA?e=rRqNlE" TargetMode="External"/><Relationship Id="rId16" Type="http://schemas.openxmlformats.org/officeDocument/2006/relationships/hyperlink" Target="https://ieeg-my.sharepoint.com/:b:/g/personal/transparencia_ieeg_org_mx/IQB0O6K_BfIdTZmQFDdNEVTfAa4i6fKfauwCzpbxewHn8Do?e=KWmZs8" TargetMode="External"/><Relationship Id="rId11" Type="http://schemas.openxmlformats.org/officeDocument/2006/relationships/hyperlink" Target="https://ieeg-my.sharepoint.com/:b:/g/personal/transparencia_ieeg_org_mx/IQDzaXvQuTs8Q6nRZ3dpnwoRAbj96puqeMS7umlOo5Lk7Qs?e=fo2mJz" TargetMode="External"/><Relationship Id="rId32" Type="http://schemas.openxmlformats.org/officeDocument/2006/relationships/hyperlink" Target="https://ieeg-my.sharepoint.com/:b:/g/personal/transparencia_ieeg_org_mx/IQCSp_9zFpVnTqajs0VBTQIbAfn-ZRwcIMZ5PiAFcBBbCe8?e=ZpBdKE" TargetMode="External"/><Relationship Id="rId37" Type="http://schemas.openxmlformats.org/officeDocument/2006/relationships/hyperlink" Target="https://ieeg-my.sharepoint.com/:b:/g/personal/transparencia_ieeg_org_mx/IQDcZUcjI12BQaJQf_tqMBBhAWiwPJijJgdoXzSHo25i184?e=iIMj2o" TargetMode="External"/><Relationship Id="rId53" Type="http://schemas.openxmlformats.org/officeDocument/2006/relationships/hyperlink" Target="https://ieeg-my.sharepoint.com/:b:/g/personal/transparencia_ieeg_org_mx/IQAKrOiJICMpS4lnC4cvtabfAWKFxGIeo9iPlSBEaFi9K40?e=A6nCuM" TargetMode="External"/><Relationship Id="rId58" Type="http://schemas.openxmlformats.org/officeDocument/2006/relationships/hyperlink" Target="https://ieeg-my.sharepoint.com/:b:/g/personal/transparencia_ieeg_org_mx/IQBot18Js6vVS5_691GINGC7ARSr_UdLc5UwYo1firVoFNk?e=SipvWV" TargetMode="External"/><Relationship Id="rId74" Type="http://schemas.openxmlformats.org/officeDocument/2006/relationships/hyperlink" Target="https://ieeg-my.sharepoint.com/:b:/g/personal/transparencia_ieeg_org_mx/IQBBqrcmHUVqT6lPiDiPEdQ4AQGRXzPt0e_V5CzaTlZSIGw?e=Kk7796" TargetMode="External"/><Relationship Id="rId79" Type="http://schemas.openxmlformats.org/officeDocument/2006/relationships/hyperlink" Target="https://ieeg-my.sharepoint.com/:b:/g/personal/transparencia_ieeg_org_mx/IQAITXjE6ctgS4Eevfh2anUTAXTUMtK62UWVzSFVcYKi-Sc?e=Tm2Lzg" TargetMode="External"/><Relationship Id="rId5" Type="http://schemas.openxmlformats.org/officeDocument/2006/relationships/hyperlink" Target="https://ieeg-my.sharepoint.com/:b:/g/personal/transparencia_ieeg_org_mx/IQC9Uo_zFkZEQbylfTfx9u-mAWpx9lqqRzG4ClvJXiHtB3Y?e=uaTyrl" TargetMode="External"/><Relationship Id="rId61" Type="http://schemas.openxmlformats.org/officeDocument/2006/relationships/hyperlink" Target="https://ieeg-my.sharepoint.com/:b:/g/personal/transparencia_ieeg_org_mx/IQAyYnmSZSmrRZInKwpBtWqxAS5LQvtSEaPI8QYIVaHk1P4?e=qXlmRZ" TargetMode="External"/><Relationship Id="rId19" Type="http://schemas.openxmlformats.org/officeDocument/2006/relationships/hyperlink" Target="https://ieeg-my.sharepoint.com/:b:/g/personal/transparencia_ieeg_org_mx/IQDIp6rdaXsBSaqiuuqBiNZqARh4A5YP50xpNCliH6VL1go?e=WzIxfl" TargetMode="External"/><Relationship Id="rId14" Type="http://schemas.openxmlformats.org/officeDocument/2006/relationships/hyperlink" Target="https://ieeg-my.sharepoint.com/:b:/g/personal/transparencia_ieeg_org_mx/IQBrW94DVKOPTbIQ1on3R7b0ASaJ0bCt-N0SK-klbqYoENE?e=0BkSmt" TargetMode="External"/><Relationship Id="rId22" Type="http://schemas.openxmlformats.org/officeDocument/2006/relationships/hyperlink" Target="https://ieeg-my.sharepoint.com/:b:/g/personal/transparencia_ieeg_org_mx/IQDbHp-lxTnzT6qkCNz2GXj4AY-ZpJtDlCVcm7CH6Lw11dM?e=geZoL7" TargetMode="External"/><Relationship Id="rId27" Type="http://schemas.openxmlformats.org/officeDocument/2006/relationships/hyperlink" Target="https://ieeg-my.sharepoint.com/:b:/g/personal/transparencia_ieeg_org_mx/IQDczoxFFPCORIiQbHrgA_djAS1ABghMzVnNgzSFdEUQN2w?e=VJuumo" TargetMode="External"/><Relationship Id="rId30" Type="http://schemas.openxmlformats.org/officeDocument/2006/relationships/hyperlink" Target="https://ieeg-my.sharepoint.com/:b:/g/personal/transparencia_ieeg_org_mx/IQAzX5FVpvYlSIRvPZXjmIfTARlaN0mnUfjwBgD2coERVOY?e=aBN3aX" TargetMode="External"/><Relationship Id="rId35" Type="http://schemas.openxmlformats.org/officeDocument/2006/relationships/hyperlink" Target="https://ieeg-my.sharepoint.com/:b:/g/personal/transparencia_ieeg_org_mx/IQC5XZwphIh5SZOrQNlyY3M3AR4-V_RxuOGuuH1h3RT8dx0?e=3faJeb" TargetMode="External"/><Relationship Id="rId43" Type="http://schemas.openxmlformats.org/officeDocument/2006/relationships/hyperlink" Target="https://ieeg-my.sharepoint.com/:b:/g/personal/transparencia_ieeg_org_mx/IQC2fJqb0UG7SL6h_WL0LDpxATUtBnpZ6eVr2LK90UHNh5Q?e=VNC7yn" TargetMode="External"/><Relationship Id="rId48" Type="http://schemas.openxmlformats.org/officeDocument/2006/relationships/hyperlink" Target="https://ieeg-my.sharepoint.com/:b:/g/personal/transparencia_ieeg_org_mx/IQD5DdS5nIDPRIWC-s2rTsn7ASd5LkYTEybfOJxRAZxPvQU?e=3iZ5Pq" TargetMode="External"/><Relationship Id="rId56" Type="http://schemas.openxmlformats.org/officeDocument/2006/relationships/hyperlink" Target="https://ieeg-my.sharepoint.com/:b:/g/personal/transparencia_ieeg_org_mx/IQDsC0OxA4hsRI0oBeKOdlgZAa2pqGp__qbEUb6xctUHPo0?e=Y11KvU" TargetMode="External"/><Relationship Id="rId64" Type="http://schemas.openxmlformats.org/officeDocument/2006/relationships/hyperlink" Target="https://ieeg-my.sharepoint.com/:b:/g/personal/transparencia_ieeg_org_mx/IQC2nYLNnw56QIKZu7dyaBWCATiCCs3fY3GwuEn3HjfXu9M?e=Idbcf3" TargetMode="External"/><Relationship Id="rId69" Type="http://schemas.openxmlformats.org/officeDocument/2006/relationships/hyperlink" Target="https://ieeg-my.sharepoint.com/:b:/g/personal/transparencia_ieeg_org_mx/IQDWgU3OuDaAQrAZrbYDo2KlAU8WeN5-CjKqua79j8pmuCc?e=egnBt4" TargetMode="External"/><Relationship Id="rId77" Type="http://schemas.openxmlformats.org/officeDocument/2006/relationships/hyperlink" Target="https://ieeg-my.sharepoint.com/:b:/g/personal/transparencia_ieeg_org_mx/IQBtuvoH_HzXTrfjy_Rqa41sATOQS14clLWlEJ9ls8UcaIE?e=4BXNo7" TargetMode="External"/><Relationship Id="rId8" Type="http://schemas.openxmlformats.org/officeDocument/2006/relationships/hyperlink" Target="https://ieeg-my.sharepoint.com/:b:/g/personal/transparencia_ieeg_org_mx/IQCyONTRSCh3S5raLgMIsr7yAXog1j-SyGegdOMSsSktWq4?e=iv95jH" TargetMode="External"/><Relationship Id="rId51" Type="http://schemas.openxmlformats.org/officeDocument/2006/relationships/hyperlink" Target="https://ieeg-my.sharepoint.com/:b:/g/personal/transparencia_ieeg_org_mx/IQDFadnECv5eQq53pjLnivkuAapY-0NntMBKc-UELFJxNEc?e=K1Q7Ia" TargetMode="External"/><Relationship Id="rId72" Type="http://schemas.openxmlformats.org/officeDocument/2006/relationships/hyperlink" Target="https://ieeg-my.sharepoint.com/:b:/g/personal/transparencia_ieeg_org_mx/IQBZdg99B2kpRLBbLi0-6k6SAR4JV37vrzIfZFlW6zk-a1g?e=goOR2j" TargetMode="External"/><Relationship Id="rId80" Type="http://schemas.openxmlformats.org/officeDocument/2006/relationships/hyperlink" Target="https://ieeg-my.sharepoint.com/:b:/g/personal/transparencia_ieeg_org_mx/IQDhUyRtQT1cRbQmvFRoRGdFAYvCBcWhBLhjuGNiNFQcVMM?e=fP769U" TargetMode="External"/><Relationship Id="rId3" Type="http://schemas.openxmlformats.org/officeDocument/2006/relationships/hyperlink" Target="https://ieeg-my.sharepoint.com/:b:/g/personal/transparencia_ieeg_org_mx/IQD09rMqhsfwQ6EQmzoBcNlzAeZ4X4KCroLD3Mv2CsSY0dg?e=8BQ99e" TargetMode="External"/><Relationship Id="rId12" Type="http://schemas.openxmlformats.org/officeDocument/2006/relationships/hyperlink" Target="https://ieeg-my.sharepoint.com/:b:/g/personal/transparencia_ieeg_org_mx/IQAy7wabJ4C6RrEYxZAO4oVnAbzmM-wFMCq70x0ktC3Gw1Q?e=freyl3" TargetMode="External"/><Relationship Id="rId17" Type="http://schemas.openxmlformats.org/officeDocument/2006/relationships/hyperlink" Target="https://ieeg-my.sharepoint.com/:b:/g/personal/transparencia_ieeg_org_mx/IQBX5-noVletRYOAcxCGj3o8AZqtobjhI9CX-N3GAC0ekig?e=IozSkY" TargetMode="External"/><Relationship Id="rId25" Type="http://schemas.openxmlformats.org/officeDocument/2006/relationships/hyperlink" Target="https://ieeg-my.sharepoint.com/:b:/g/personal/transparencia_ieeg_org_mx/IQAj9GhVRmmpSY4R4qLuWhdTAZ1Kp15NkmWYQQVH4_4gNW0?e=9iyZ4k" TargetMode="External"/><Relationship Id="rId33" Type="http://schemas.openxmlformats.org/officeDocument/2006/relationships/hyperlink" Target="https://ieeg-my.sharepoint.com/:b:/g/personal/transparencia_ieeg_org_mx/IQBrBt4ydWVwR66bwivkVT6AAZAd-dvda-OBT52W8HQq5EI?e=yi1tfu" TargetMode="External"/><Relationship Id="rId38" Type="http://schemas.openxmlformats.org/officeDocument/2006/relationships/hyperlink" Target="https://ieeg-my.sharepoint.com/:b:/g/personal/transparencia_ieeg_org_mx/IQDAyB4Exj2gSqXvIWaU6f0LASK9OV8kQcisswTzOTOm1tU?e=3uNzk0" TargetMode="External"/><Relationship Id="rId46" Type="http://schemas.openxmlformats.org/officeDocument/2006/relationships/hyperlink" Target="https://ieeg-my.sharepoint.com/:b:/g/personal/transparencia_ieeg_org_mx/IQByZApk1O8xQoiCz3j26hpdAZU-3DFKKSuNQoj0QDZuhqM?e=t3dqKk" TargetMode="External"/><Relationship Id="rId59" Type="http://schemas.openxmlformats.org/officeDocument/2006/relationships/hyperlink" Target="https://ieeg-my.sharepoint.com/:b:/g/personal/transparencia_ieeg_org_mx/IQDUWqMK6Ys4RIut9Y75-k5oAfH3rVbb1lxrN9qFR34_Yz8?e=WdPcdz" TargetMode="External"/><Relationship Id="rId67" Type="http://schemas.openxmlformats.org/officeDocument/2006/relationships/hyperlink" Target="https://ieeg-my.sharepoint.com/:b:/g/personal/transparencia_ieeg_org_mx/IQBWk0jdI6jiTYG-MucwZhBWAQjC3jtuxgjOmJp7pHn0SmE?e=oGfXrT" TargetMode="External"/><Relationship Id="rId20" Type="http://schemas.openxmlformats.org/officeDocument/2006/relationships/hyperlink" Target="https://ieeg-my.sharepoint.com/:b:/g/personal/transparencia_ieeg_org_mx/IQAKU6oJ4Ou3QpLbcVNLSgyKAUy9x3VrXTUPVUj2WVe-iL0?e=sCykUQ" TargetMode="External"/><Relationship Id="rId41" Type="http://schemas.openxmlformats.org/officeDocument/2006/relationships/hyperlink" Target="https://ieeg-my.sharepoint.com/:b:/g/personal/transparencia_ieeg_org_mx/IQAM6aPRu1o0TpteO3tbz87hAfPsx1U_Vm6Z6uMzBITTpgg?e=H1KBSm" TargetMode="External"/><Relationship Id="rId54" Type="http://schemas.openxmlformats.org/officeDocument/2006/relationships/hyperlink" Target="https://ieeg-my.sharepoint.com/:b:/g/personal/transparencia_ieeg_org_mx/IQARfN8dsaacSL7UQgsHnNN7AYEMFn56bNEK-zLAq6rE66g?e=FjrFym" TargetMode="External"/><Relationship Id="rId62" Type="http://schemas.openxmlformats.org/officeDocument/2006/relationships/hyperlink" Target="https://ieeg-my.sharepoint.com/:b:/g/personal/transparencia_ieeg_org_mx/IQBN9A03bV78QYKypvVkZNwqAWoWdtEUP2skoa7ubobb0Ig?e=pKagit" TargetMode="External"/><Relationship Id="rId70" Type="http://schemas.openxmlformats.org/officeDocument/2006/relationships/hyperlink" Target="https://ieeg-my.sharepoint.com/:b:/g/personal/transparencia_ieeg_org_mx/IQDJwIiuEQdCS7vpgClh28EGAQDCqj-RIZomMD9d9jjjCss?e=QRULgK" TargetMode="External"/><Relationship Id="rId75" Type="http://schemas.openxmlformats.org/officeDocument/2006/relationships/hyperlink" Target="https://ieeg-my.sharepoint.com/:b:/g/personal/transparencia_ieeg_org_mx/IQDgf915-AZ6Q4RlvpGI8OKLAYo4AXOD-gMkGF3X0NoM3Jk?e=zJkLcz" TargetMode="External"/><Relationship Id="rId1" Type="http://schemas.openxmlformats.org/officeDocument/2006/relationships/hyperlink" Target="https://ieeg-my.sharepoint.com/:b:/g/personal/transparencia_ieeg_org_mx/IQA5AiI8osSSSZPBeSRDxQhzAX526egU3M0Ilqb_4BNDh0E?e=43VMhh" TargetMode="External"/><Relationship Id="rId6" Type="http://schemas.openxmlformats.org/officeDocument/2006/relationships/hyperlink" Target="https://ieeg-my.sharepoint.com/:b:/g/personal/transparencia_ieeg_org_mx/IQAcRhveqFEzSqK0U1_6UgIAAYU9NkFBjbOmzLiyCLI4Tl8?e=j4tbl1" TargetMode="External"/><Relationship Id="rId15" Type="http://schemas.openxmlformats.org/officeDocument/2006/relationships/hyperlink" Target="https://ieeg-my.sharepoint.com/:b:/g/personal/transparencia_ieeg_org_mx/IQD33ZuVZyfJQp23x_70osNbASYkma7CDOYUqwdl8TZz1so?e=oZXNMD" TargetMode="External"/><Relationship Id="rId23" Type="http://schemas.openxmlformats.org/officeDocument/2006/relationships/hyperlink" Target="https://ieeg-my.sharepoint.com/:b:/g/personal/transparencia_ieeg_org_mx/IQBCw2yVifCrTJB_kSFyZU2uAfgYpr7p526YvHnMH4Bekso?e=2HZ47N" TargetMode="External"/><Relationship Id="rId28" Type="http://schemas.openxmlformats.org/officeDocument/2006/relationships/hyperlink" Target="https://ieeg-my.sharepoint.com/:b:/g/personal/transparencia_ieeg_org_mx/IQBcd1ex8PlER6ZPgtCD8GLhAdKTGnBRSMV56-df-MotnNs?e=d09bNO" TargetMode="External"/><Relationship Id="rId36" Type="http://schemas.openxmlformats.org/officeDocument/2006/relationships/hyperlink" Target="https://ieeg-my.sharepoint.com/:b:/g/personal/transparencia_ieeg_org_mx/IQColJUquR3fTJegcVN4DcbSAVi4dgWY25KZtrY8AHJI-58?e=zjTdvy" TargetMode="External"/><Relationship Id="rId49" Type="http://schemas.openxmlformats.org/officeDocument/2006/relationships/hyperlink" Target="https://ieeg-my.sharepoint.com/:b:/g/personal/transparencia_ieeg_org_mx/IQDTC_v-LOHrTpozjPAYnmyPAYw6i82QsKSPQvPw5ssefbs?e=hDW4Fl" TargetMode="External"/><Relationship Id="rId57" Type="http://schemas.openxmlformats.org/officeDocument/2006/relationships/hyperlink" Target="https://ieeg-my.sharepoint.com/:b:/g/personal/transparencia_ieeg_org_mx/IQBvZ2LnWsOyRrO5rnKCKRL9AVZLhoqA7SVjjbmG3BuXslk?e=9Aww5W" TargetMode="External"/><Relationship Id="rId10" Type="http://schemas.openxmlformats.org/officeDocument/2006/relationships/hyperlink" Target="https://ieeg-my.sharepoint.com/:b:/g/personal/transparencia_ieeg_org_mx/IQDrhpvC-G3eT78HySe4chGMAc8djhK2tev7j_bvfOHnzfI?e=WIQ7Mo" TargetMode="External"/><Relationship Id="rId31" Type="http://schemas.openxmlformats.org/officeDocument/2006/relationships/hyperlink" Target="https://ieeg-my.sharepoint.com/:b:/g/personal/transparencia_ieeg_org_mx/IQAyzIw3VXl0QoG5kg03kDexAaTfiSRJ4XTtVCDpiIqxIlk?e=cR5GXD" TargetMode="External"/><Relationship Id="rId44" Type="http://schemas.openxmlformats.org/officeDocument/2006/relationships/hyperlink" Target="https://ieeg-my.sharepoint.com/:b:/g/personal/transparencia_ieeg_org_mx/IQCjp4lqxG3OTYa694YUg2EyAabMfjDDaOooixB0bCTzu8w?e=dZUzwZ" TargetMode="External"/><Relationship Id="rId52" Type="http://schemas.openxmlformats.org/officeDocument/2006/relationships/hyperlink" Target="https://ieeg-my.sharepoint.com/:b:/g/personal/transparencia_ieeg_org_mx/IQDPoFsv_BsCTI1h5GhPb8J2Af2BXBAnPuH51Y7r31_DNJw?e=BcVyhE" TargetMode="External"/><Relationship Id="rId60" Type="http://schemas.openxmlformats.org/officeDocument/2006/relationships/hyperlink" Target="https://ieeg-my.sharepoint.com/:b:/g/personal/transparencia_ieeg_org_mx/IQAc5SzhNbX_TJ0NSqdW7B5LAcOpmHR_lHsmfNhsHO6aaFs?e=ghHUsk" TargetMode="External"/><Relationship Id="rId65" Type="http://schemas.openxmlformats.org/officeDocument/2006/relationships/hyperlink" Target="https://ieeg-my.sharepoint.com/:b:/g/personal/transparencia_ieeg_org_mx/IQA0E712uaI7QZYvly6jhn9XAVQAg9kxXZK2cwtPe96j0PY?e=2819Cp" TargetMode="External"/><Relationship Id="rId73" Type="http://schemas.openxmlformats.org/officeDocument/2006/relationships/hyperlink" Target="https://ieeg-my.sharepoint.com/:b:/g/personal/transparencia_ieeg_org_mx/IQBRDBsVk56LS4ZXDNgu03CjAYqN6_7-WwZ5vp4_yD05vOE?e=iN1LH2" TargetMode="External"/><Relationship Id="rId78" Type="http://schemas.openxmlformats.org/officeDocument/2006/relationships/hyperlink" Target="https://ieeg-my.sharepoint.com/:b:/g/personal/transparencia_ieeg_org_mx/IQC59tdOmQbbQLJHyYABYlsfAZKqfUQ3NHfJEGKHbEpMrIM?e=W7LD1a" TargetMode="External"/><Relationship Id="rId81" Type="http://schemas.openxmlformats.org/officeDocument/2006/relationships/hyperlink" Target="https://ieeg-my.sharepoint.com/:b:/g/personal/transparencia_ieeg_org_mx/IQD4SHe0JYI6Qafm5UWjj55-AXHVvbFH1-C7L4pjGYJOnPc?e=nEKfpW" TargetMode="External"/><Relationship Id="rId4" Type="http://schemas.openxmlformats.org/officeDocument/2006/relationships/hyperlink" Target="https://ieeg-my.sharepoint.com/:b:/g/personal/transparencia_ieeg_org_mx/IQBgxlxb0ohPSoAbVBRofMb-AaullEoMGxg5shstO6lbSds?e=oCCfcW" TargetMode="External"/><Relationship Id="rId9" Type="http://schemas.openxmlformats.org/officeDocument/2006/relationships/hyperlink" Target="https://ieeg-my.sharepoint.com/:b:/g/personal/transparencia_ieeg_org_mx/IQCYBFRXjAqUS5XUcZkiytVXATbzTJz1Kv-ycmzKGayLrvs?e=8sVofi" TargetMode="External"/><Relationship Id="rId13" Type="http://schemas.openxmlformats.org/officeDocument/2006/relationships/hyperlink" Target="https://ieeg-my.sharepoint.com/:b:/g/personal/transparencia_ieeg_org_mx/IQAamZ9hwWLsRJmM0gjsOZYiAS6DhFxxw4ds6aa8OKz4PZU?e=jQosrq" TargetMode="External"/><Relationship Id="rId18" Type="http://schemas.openxmlformats.org/officeDocument/2006/relationships/hyperlink" Target="https://ieeg-my.sharepoint.com/:b:/g/personal/transparencia_ieeg_org_mx/IQDokJkxpchFSr_YeYK8_AiZAbNCdUqr_qUtv-ToyfcoPc8?e=CShJjh" TargetMode="External"/><Relationship Id="rId39" Type="http://schemas.openxmlformats.org/officeDocument/2006/relationships/hyperlink" Target="https://ieeg-my.sharepoint.com/:b:/g/personal/transparencia_ieeg_org_mx/IQBhTGAlx6gST5CY5Tw7A7IlAcna_xYvpJWSIJD_3RQN3nE?e=uLs0mP" TargetMode="External"/><Relationship Id="rId34" Type="http://schemas.openxmlformats.org/officeDocument/2006/relationships/hyperlink" Target="https://ieeg-my.sharepoint.com/:b:/g/personal/transparencia_ieeg_org_mx/IQCVs7UC-kazSLSPOqTbK5bfAQsmTD4kDpQe_SGWRGC5P8w?e=ghap4D" TargetMode="External"/><Relationship Id="rId50" Type="http://schemas.openxmlformats.org/officeDocument/2006/relationships/hyperlink" Target="https://ieeg-my.sharepoint.com/:b:/g/personal/transparencia_ieeg_org_mx/IQCmWigSbmCcQYbLTPs_uO1VAVNPvlu5TJPCiwoflgGwNAE?e=OpouAN" TargetMode="External"/><Relationship Id="rId55" Type="http://schemas.openxmlformats.org/officeDocument/2006/relationships/hyperlink" Target="https://ieeg-my.sharepoint.com/:b:/g/personal/transparencia_ieeg_org_mx/IQAuwylXfX9hQqkPsgHXuYmtAVTksSqgUFhSzunuQ25NK_o?e=GmW81B" TargetMode="External"/><Relationship Id="rId76" Type="http://schemas.openxmlformats.org/officeDocument/2006/relationships/hyperlink" Target="https://ieeg-my.sharepoint.com/:b:/g/personal/transparencia_ieeg_org_mx/IQDbsLnJ2gfJQ4irUftiYF18AbO8av2akFaKWkbfVjF8DA4?e=F1I63A" TargetMode="External"/><Relationship Id="rId7" Type="http://schemas.openxmlformats.org/officeDocument/2006/relationships/hyperlink" Target="https://ieeg-my.sharepoint.com/:b:/g/personal/transparencia_ieeg_org_mx/IQCP49FDQhHgS5dCK2qdQ2q7ATdz26HKKIq2lr8suGMzXwc?e=sncOc1" TargetMode="External"/><Relationship Id="rId71" Type="http://schemas.openxmlformats.org/officeDocument/2006/relationships/hyperlink" Target="https://ieeg-my.sharepoint.com/:b:/g/personal/transparencia_ieeg_org_mx/IQD4YxDIxQDcTpGAfSXSYR3GARg7pSqZRKETIjRnBeL3Z88?e=cZKDVs" TargetMode="External"/><Relationship Id="rId2" Type="http://schemas.openxmlformats.org/officeDocument/2006/relationships/hyperlink" Target="https://ieeg-my.sharepoint.com/:b:/g/personal/transparencia_ieeg_org_mx/IQCUVHfKwR8SQI8VTqCnfoo4ASDD9yhDD5p-WnpkWg6gXGw?e=D48UyI" TargetMode="External"/><Relationship Id="rId29" Type="http://schemas.openxmlformats.org/officeDocument/2006/relationships/hyperlink" Target="https://ieeg-my.sharepoint.com/:b:/g/personal/transparencia_ieeg_org_mx/IQAN--0QzeUzSKad2iu5Lt72AegbqP3MpZ9vfMZqoPCCB_I?e=xN1SpX" TargetMode="External"/><Relationship Id="rId24" Type="http://schemas.openxmlformats.org/officeDocument/2006/relationships/hyperlink" Target="https://ieeg-my.sharepoint.com/:b:/g/personal/transparencia_ieeg_org_mx/IQAQQKSkJrJYRZitH6VNoNE_AW6Z-oFTPFhaK5eD-jzQc-o?e=DcZBlt" TargetMode="External"/><Relationship Id="rId40" Type="http://schemas.openxmlformats.org/officeDocument/2006/relationships/hyperlink" Target="https://ieeg-my.sharepoint.com/:b:/g/personal/transparencia_ieeg_org_mx/IQBFsvE1GoVLQY_SX4tD2jqxAVtEZtxONueH7JkggKIyKO8?e=J2FEa7" TargetMode="External"/><Relationship Id="rId45" Type="http://schemas.openxmlformats.org/officeDocument/2006/relationships/hyperlink" Target="https://ieeg-my.sharepoint.com/:b:/g/personal/transparencia_ieeg_org_mx/IQDcp5bgIS3vQo6B0kSFwXgjAeGhePn0_SUaWoFa8-PTORY?e=F04Heh" TargetMode="External"/><Relationship Id="rId66" Type="http://schemas.openxmlformats.org/officeDocument/2006/relationships/hyperlink" Target="https://ieeg-my.sharepoint.com/:b:/g/personal/transparencia_ieeg_org_mx/IQB9CaXo9Dq1Sa9ZLmFNpvEyAZ9Xh0tq0OOAJb1L-RL6a2Q?e=cqJAs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
  <sheetViews>
    <sheetView tabSelected="1" topLeftCell="H2" workbookViewId="0">
      <selection activeCell="K15" sqref="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140625" bestFit="1" customWidth="1"/>
    <col min="8" max="8" width="33.7109375" bestFit="1" customWidth="1"/>
    <col min="9" max="9" width="36.425781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4" t="s">
        <v>35</v>
      </c>
      <c r="B6" s="5"/>
      <c r="C6" s="5"/>
      <c r="D6" s="5"/>
      <c r="E6" s="5"/>
      <c r="F6" s="5"/>
      <c r="G6" s="5"/>
      <c r="H6" s="5"/>
      <c r="I6" s="5"/>
      <c r="J6" s="5"/>
      <c r="K6" s="5"/>
      <c r="L6" s="5"/>
      <c r="M6" s="5"/>
      <c r="N6" s="5"/>
      <c r="O6" s="5"/>
      <c r="P6" s="5"/>
      <c r="Q6" s="5"/>
      <c r="R6" s="5"/>
      <c r="S6" s="5"/>
      <c r="T6" s="5"/>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x14ac:dyDescent="0.25">
      <c r="A8">
        <v>2026</v>
      </c>
      <c r="B8" s="2">
        <v>46113</v>
      </c>
      <c r="C8" s="2">
        <v>46203</v>
      </c>
      <c r="D8" t="s">
        <v>57</v>
      </c>
      <c r="F8" t="s">
        <v>69</v>
      </c>
      <c r="G8" s="2">
        <v>46118</v>
      </c>
      <c r="H8" t="s">
        <v>70</v>
      </c>
      <c r="I8" t="s">
        <v>63</v>
      </c>
      <c r="J8" t="s">
        <v>71</v>
      </c>
      <c r="K8" s="3" t="str">
        <f>HYPERLINK("https://ieeg-my.sharepoint.com/:b:/g/personal/transparencia_ieeg_org_mx/IQA5AiI8osSSSZPBeSRDxQhzAX526egU3M0Ilqb_4BNDh0E?e=43VMhh")</f>
        <v>https://ieeg-my.sharepoint.com/:b:/g/personal/transparencia_ieeg_org_mx/IQA5AiI8osSSSZPBeSRDxQhzAX526egU3M0Ilqb_4BNDh0E?e=43VMhh</v>
      </c>
      <c r="L8" s="2">
        <v>46122</v>
      </c>
      <c r="M8">
        <v>4</v>
      </c>
      <c r="N8" t="s">
        <v>68</v>
      </c>
      <c r="P8" t="s">
        <v>68</v>
      </c>
      <c r="Q8" s="2">
        <v>46209</v>
      </c>
      <c r="R8" t="s">
        <v>72</v>
      </c>
      <c r="S8" s="2">
        <v>46209</v>
      </c>
    </row>
    <row r="9" spans="1:20" x14ac:dyDescent="0.25">
      <c r="A9">
        <v>2026</v>
      </c>
      <c r="B9" s="2">
        <v>46113</v>
      </c>
      <c r="C9" s="2">
        <v>46203</v>
      </c>
      <c r="D9" t="s">
        <v>59</v>
      </c>
      <c r="E9" t="s">
        <v>73</v>
      </c>
      <c r="F9" t="s">
        <v>74</v>
      </c>
      <c r="G9" s="2">
        <v>46118</v>
      </c>
      <c r="H9" t="s">
        <v>75</v>
      </c>
      <c r="I9" t="s">
        <v>63</v>
      </c>
      <c r="J9" t="s">
        <v>76</v>
      </c>
      <c r="K9" s="3" t="str">
        <f>HYPERLINK("https://ieeg-my.sharepoint.com/:b:/g/personal/transparencia_ieeg_org_mx/IQCUVHfKwR8SQI8VTqCnfoo4ASDD9yhDD5p-WnpkWg6gXGw?e=D48UyI")</f>
        <v>https://ieeg-my.sharepoint.com/:b:/g/personal/transparencia_ieeg_org_mx/IQCUVHfKwR8SQI8VTqCnfoo4ASDD9yhDD5p-WnpkWg6gXGw?e=D48UyI</v>
      </c>
      <c r="L9" s="2">
        <v>46122</v>
      </c>
      <c r="M9">
        <v>4</v>
      </c>
      <c r="N9" t="s">
        <v>68</v>
      </c>
      <c r="P9" t="s">
        <v>68</v>
      </c>
      <c r="Q9" s="2">
        <v>46209</v>
      </c>
      <c r="R9" t="s">
        <v>72</v>
      </c>
      <c r="S9" s="2">
        <v>46209</v>
      </c>
    </row>
    <row r="10" spans="1:20" x14ac:dyDescent="0.25">
      <c r="A10">
        <v>2026</v>
      </c>
      <c r="B10" s="2">
        <v>46113</v>
      </c>
      <c r="C10" s="2">
        <v>46203</v>
      </c>
      <c r="D10" t="s">
        <v>57</v>
      </c>
      <c r="F10" t="s">
        <v>77</v>
      </c>
      <c r="G10" s="2">
        <v>46118</v>
      </c>
      <c r="H10" t="s">
        <v>78</v>
      </c>
      <c r="I10" t="s">
        <v>63</v>
      </c>
      <c r="J10" t="s">
        <v>79</v>
      </c>
      <c r="K10" s="3" t="str">
        <f>HYPERLINK("https://ieeg-my.sharepoint.com/:b:/g/personal/transparencia_ieeg_org_mx/IQD09rMqhsfwQ6EQmzoBcNlzAeZ4X4KCroLD3Mv2CsSY0dg?e=8BQ99e")</f>
        <v>https://ieeg-my.sharepoint.com/:b:/g/personal/transparencia_ieeg_org_mx/IQD09rMqhsfwQ6EQmzoBcNlzAeZ4X4KCroLD3Mv2CsSY0dg?e=8BQ99e</v>
      </c>
      <c r="L10" s="2">
        <v>46120</v>
      </c>
      <c r="M10">
        <v>2</v>
      </c>
      <c r="N10" t="s">
        <v>68</v>
      </c>
      <c r="P10" t="s">
        <v>68</v>
      </c>
      <c r="Q10" s="2">
        <v>46209</v>
      </c>
      <c r="R10" t="s">
        <v>72</v>
      </c>
      <c r="S10" s="2">
        <v>46209</v>
      </c>
    </row>
    <row r="11" spans="1:20" x14ac:dyDescent="0.25">
      <c r="A11">
        <v>2026</v>
      </c>
      <c r="B11" s="2">
        <v>46113</v>
      </c>
      <c r="C11" s="2">
        <v>46203</v>
      </c>
      <c r="D11" t="s">
        <v>57</v>
      </c>
      <c r="F11" t="s">
        <v>80</v>
      </c>
      <c r="G11" s="2">
        <v>46121</v>
      </c>
      <c r="H11" t="s">
        <v>81</v>
      </c>
      <c r="I11" t="s">
        <v>63</v>
      </c>
      <c r="J11" t="s">
        <v>79</v>
      </c>
      <c r="K11" s="3" t="str">
        <f>HYPERLINK("https://ieeg-my.sharepoint.com/:b:/g/personal/transparencia_ieeg_org_mx/IQBgxlxb0ohPSoAbVBRofMb-AaullEoMGxg5shstO6lbSds?e=oCCfcW")</f>
        <v>https://ieeg-my.sharepoint.com/:b:/g/personal/transparencia_ieeg_org_mx/IQBgxlxb0ohPSoAbVBRofMb-AaullEoMGxg5shstO6lbSds?e=oCCfcW</v>
      </c>
      <c r="L11" s="2">
        <v>46126</v>
      </c>
      <c r="M11">
        <v>3</v>
      </c>
      <c r="N11" t="s">
        <v>68</v>
      </c>
      <c r="P11" t="s">
        <v>68</v>
      </c>
      <c r="Q11" s="2">
        <v>46209</v>
      </c>
      <c r="R11" t="s">
        <v>72</v>
      </c>
      <c r="S11" s="2">
        <v>46209</v>
      </c>
    </row>
    <row r="12" spans="1:20" x14ac:dyDescent="0.25">
      <c r="A12">
        <v>2026</v>
      </c>
      <c r="B12" s="2">
        <v>46113</v>
      </c>
      <c r="C12" s="2">
        <v>46203</v>
      </c>
      <c r="D12" t="s">
        <v>57</v>
      </c>
      <c r="F12" t="s">
        <v>82</v>
      </c>
      <c r="G12" s="2">
        <v>46125</v>
      </c>
      <c r="H12" t="s">
        <v>83</v>
      </c>
      <c r="I12" t="s">
        <v>63</v>
      </c>
      <c r="J12" t="s">
        <v>79</v>
      </c>
      <c r="K12" s="3" t="str">
        <f>HYPERLINK("https://ieeg-my.sharepoint.com/:b:/g/personal/transparencia_ieeg_org_mx/IQC9Uo_zFkZEQbylfTfx9u-mAWpx9lqqRzG4ClvJXiHtB3Y?e=uaTyrl")</f>
        <v>https://ieeg-my.sharepoint.com/:b:/g/personal/transparencia_ieeg_org_mx/IQC9Uo_zFkZEQbylfTfx9u-mAWpx9lqqRzG4ClvJXiHtB3Y?e=uaTyrl</v>
      </c>
      <c r="L12" s="2">
        <v>46129</v>
      </c>
      <c r="M12">
        <v>4</v>
      </c>
      <c r="N12" t="s">
        <v>68</v>
      </c>
      <c r="P12" t="s">
        <v>68</v>
      </c>
      <c r="Q12" s="2">
        <v>46209</v>
      </c>
      <c r="R12" t="s">
        <v>72</v>
      </c>
      <c r="S12" s="2">
        <v>46209</v>
      </c>
    </row>
    <row r="13" spans="1:20" x14ac:dyDescent="0.25">
      <c r="A13">
        <v>2026</v>
      </c>
      <c r="B13" s="2">
        <v>46113</v>
      </c>
      <c r="C13" s="2">
        <v>46203</v>
      </c>
      <c r="D13" t="s">
        <v>57</v>
      </c>
      <c r="F13" t="s">
        <v>84</v>
      </c>
      <c r="G13" s="2">
        <v>46125</v>
      </c>
      <c r="H13" t="s">
        <v>85</v>
      </c>
      <c r="I13" t="s">
        <v>63</v>
      </c>
      <c r="J13" t="s">
        <v>86</v>
      </c>
      <c r="K13" s="3" t="str">
        <f>HYPERLINK("https://ieeg-my.sharepoint.com/:b:/g/personal/transparencia_ieeg_org_mx/IQAcRhveqFEzSqK0U1_6UgIAAYU9NkFBjbOmzLiyCLI4Tl8?e=j4tbl1")</f>
        <v>https://ieeg-my.sharepoint.com/:b:/g/personal/transparencia_ieeg_org_mx/IQAcRhveqFEzSqK0U1_6UgIAAYU9NkFBjbOmzLiyCLI4Tl8?e=j4tbl1</v>
      </c>
      <c r="L13" s="2">
        <v>46127</v>
      </c>
      <c r="M13">
        <v>2</v>
      </c>
      <c r="N13" t="s">
        <v>68</v>
      </c>
      <c r="P13" t="s">
        <v>68</v>
      </c>
      <c r="Q13" s="2">
        <v>46209</v>
      </c>
      <c r="R13" t="s">
        <v>72</v>
      </c>
      <c r="S13" s="2">
        <v>46209</v>
      </c>
    </row>
    <row r="14" spans="1:20" x14ac:dyDescent="0.25">
      <c r="A14">
        <v>2026</v>
      </c>
      <c r="B14" s="2">
        <v>46113</v>
      </c>
      <c r="C14" s="2">
        <v>46203</v>
      </c>
      <c r="D14" t="s">
        <v>57</v>
      </c>
      <c r="F14" t="s">
        <v>87</v>
      </c>
      <c r="G14" s="2">
        <v>46126</v>
      </c>
      <c r="H14" t="s">
        <v>88</v>
      </c>
      <c r="I14" t="s">
        <v>63</v>
      </c>
      <c r="J14" t="s">
        <v>79</v>
      </c>
      <c r="K14" s="3" t="str">
        <f>HYPERLINK("https://ieeg-my.sharepoint.com/:b:/g/personal/transparencia_ieeg_org_mx/IQCP49FDQhHgS5dCK2qdQ2q7ATdz26HKKIq2lr8suGMzXwc?e=sncOc1")</f>
        <v>https://ieeg-my.sharepoint.com/:b:/g/personal/transparencia_ieeg_org_mx/IQCP49FDQhHgS5dCK2qdQ2q7ATdz26HKKIq2lr8suGMzXwc?e=sncOc1</v>
      </c>
      <c r="L14" s="2">
        <v>46129</v>
      </c>
      <c r="M14">
        <v>3</v>
      </c>
      <c r="N14" t="s">
        <v>68</v>
      </c>
      <c r="P14" t="s">
        <v>68</v>
      </c>
      <c r="Q14" s="2">
        <v>46209</v>
      </c>
      <c r="R14" t="s">
        <v>72</v>
      </c>
      <c r="S14" s="2">
        <v>46209</v>
      </c>
    </row>
    <row r="15" spans="1:20" x14ac:dyDescent="0.25">
      <c r="A15">
        <v>2026</v>
      </c>
      <c r="B15" s="2">
        <v>46113</v>
      </c>
      <c r="C15" s="2">
        <v>46203</v>
      </c>
      <c r="D15" t="s">
        <v>62</v>
      </c>
      <c r="E15" t="s">
        <v>73</v>
      </c>
      <c r="F15" t="s">
        <v>89</v>
      </c>
      <c r="G15" s="2">
        <v>46127</v>
      </c>
      <c r="H15" t="s">
        <v>90</v>
      </c>
      <c r="I15" t="s">
        <v>63</v>
      </c>
      <c r="J15" t="s">
        <v>79</v>
      </c>
      <c r="K15" s="3" t="str">
        <f>HYPERLINK("https://ieeg-my.sharepoint.com/:b:/g/personal/transparencia_ieeg_org_mx/IQCyONTRSCh3S5raLgMIsr7yAXog1j-SyGegdOMSsSktWq4?e=iv95jH")</f>
        <v>https://ieeg-my.sharepoint.com/:b:/g/personal/transparencia_ieeg_org_mx/IQCyONTRSCh3S5raLgMIsr7yAXog1j-SyGegdOMSsSktWq4?e=iv95jH</v>
      </c>
      <c r="L15" s="2">
        <v>46129</v>
      </c>
      <c r="M15">
        <v>2</v>
      </c>
      <c r="N15" t="s">
        <v>68</v>
      </c>
      <c r="P15" t="s">
        <v>68</v>
      </c>
      <c r="Q15" s="2">
        <v>46209</v>
      </c>
      <c r="R15" t="s">
        <v>72</v>
      </c>
      <c r="S15" s="2">
        <v>46209</v>
      </c>
    </row>
    <row r="16" spans="1:20" x14ac:dyDescent="0.25">
      <c r="A16">
        <v>2026</v>
      </c>
      <c r="B16" s="2">
        <v>46113</v>
      </c>
      <c r="C16" s="2">
        <v>46203</v>
      </c>
      <c r="D16" t="s">
        <v>57</v>
      </c>
      <c r="F16" t="s">
        <v>91</v>
      </c>
      <c r="G16" s="2">
        <v>46128</v>
      </c>
      <c r="H16" t="s">
        <v>92</v>
      </c>
      <c r="I16" t="s">
        <v>63</v>
      </c>
      <c r="J16" t="s">
        <v>71</v>
      </c>
      <c r="K16" s="3" t="str">
        <f>HYPERLINK("https://ieeg-my.sharepoint.com/:b:/g/personal/transparencia_ieeg_org_mx/IQCYBFRXjAqUS5XUcZkiytVXATbzTJz1Kv-ycmzKGayLrvs?e=8sVofi")</f>
        <v>https://ieeg-my.sharepoint.com/:b:/g/personal/transparencia_ieeg_org_mx/IQCYBFRXjAqUS5XUcZkiytVXATbzTJz1Kv-ycmzKGayLrvs?e=8sVofi</v>
      </c>
      <c r="L16" s="2">
        <v>46135</v>
      </c>
      <c r="M16">
        <v>5</v>
      </c>
      <c r="N16" t="s">
        <v>68</v>
      </c>
      <c r="P16" t="s">
        <v>68</v>
      </c>
      <c r="Q16" s="2">
        <v>46209</v>
      </c>
      <c r="R16" t="s">
        <v>72</v>
      </c>
      <c r="S16" s="2">
        <v>46209</v>
      </c>
    </row>
    <row r="17" spans="1:19" x14ac:dyDescent="0.25">
      <c r="A17">
        <v>2026</v>
      </c>
      <c r="B17" s="2">
        <v>46113</v>
      </c>
      <c r="C17" s="2">
        <v>46203</v>
      </c>
      <c r="D17" t="s">
        <v>57</v>
      </c>
      <c r="F17" t="s">
        <v>93</v>
      </c>
      <c r="G17" s="2">
        <v>46128</v>
      </c>
      <c r="H17" t="s">
        <v>94</v>
      </c>
      <c r="I17" t="s">
        <v>63</v>
      </c>
      <c r="J17" t="s">
        <v>71</v>
      </c>
      <c r="K17" s="3" t="str">
        <f>HYPERLINK("https://ieeg-my.sharepoint.com/:b:/g/personal/transparencia_ieeg_org_mx/IQDrhpvC-G3eT78HySe4chGMAc8djhK2tev7j_bvfOHnzfI?e=WIQ7Mo")</f>
        <v>https://ieeg-my.sharepoint.com/:b:/g/personal/transparencia_ieeg_org_mx/IQDrhpvC-G3eT78HySe4chGMAc8djhK2tev7j_bvfOHnzfI?e=WIQ7Mo</v>
      </c>
      <c r="L17" s="2">
        <v>46133</v>
      </c>
      <c r="M17">
        <v>3</v>
      </c>
      <c r="N17" t="s">
        <v>68</v>
      </c>
      <c r="P17" t="s">
        <v>68</v>
      </c>
      <c r="Q17" s="2">
        <v>46209</v>
      </c>
      <c r="R17" t="s">
        <v>72</v>
      </c>
      <c r="S17" s="2">
        <v>46209</v>
      </c>
    </row>
    <row r="18" spans="1:19" x14ac:dyDescent="0.25">
      <c r="A18">
        <v>2026</v>
      </c>
      <c r="B18" s="2">
        <v>46113</v>
      </c>
      <c r="C18" s="2">
        <v>46203</v>
      </c>
      <c r="D18" t="s">
        <v>57</v>
      </c>
      <c r="F18" t="s">
        <v>95</v>
      </c>
      <c r="G18" s="2">
        <v>46132</v>
      </c>
      <c r="H18" t="s">
        <v>96</v>
      </c>
      <c r="I18" t="s">
        <v>63</v>
      </c>
      <c r="J18" t="s">
        <v>97</v>
      </c>
      <c r="K18" s="3" t="str">
        <f>HYPERLINK("https://ieeg-my.sharepoint.com/:b:/g/personal/transparencia_ieeg_org_mx/IQDzaXvQuTs8Q6nRZ3dpnwoRAbj96puqeMS7umlOo5Lk7Qs?e=fo2mJz")</f>
        <v>https://ieeg-my.sharepoint.com/:b:/g/personal/transparencia_ieeg_org_mx/IQDzaXvQuTs8Q6nRZ3dpnwoRAbj96puqeMS7umlOo5Lk7Qs?e=fo2mJz</v>
      </c>
      <c r="L18" s="2">
        <v>46136</v>
      </c>
      <c r="M18">
        <v>4</v>
      </c>
      <c r="N18" t="s">
        <v>68</v>
      </c>
      <c r="P18" t="s">
        <v>68</v>
      </c>
      <c r="Q18" s="2">
        <v>46209</v>
      </c>
      <c r="R18" t="s">
        <v>72</v>
      </c>
      <c r="S18" s="2">
        <v>46209</v>
      </c>
    </row>
    <row r="19" spans="1:19" x14ac:dyDescent="0.25">
      <c r="A19">
        <v>2026</v>
      </c>
      <c r="B19" s="2">
        <v>46113</v>
      </c>
      <c r="C19" s="2">
        <v>46203</v>
      </c>
      <c r="D19" t="s">
        <v>57</v>
      </c>
      <c r="F19" t="s">
        <v>98</v>
      </c>
      <c r="G19" s="2">
        <v>46133</v>
      </c>
      <c r="H19" t="s">
        <v>99</v>
      </c>
      <c r="I19" t="s">
        <v>63</v>
      </c>
      <c r="J19" t="s">
        <v>100</v>
      </c>
      <c r="K19" s="3" t="str">
        <f>HYPERLINK("https://ieeg-my.sharepoint.com/:b:/g/personal/transparencia_ieeg_org_mx/IQAy7wabJ4C6RrEYxZAO4oVnAbzmM-wFMCq70x0ktC3Gw1Q?e=freyl3")</f>
        <v>https://ieeg-my.sharepoint.com/:b:/g/personal/transparencia_ieeg_org_mx/IQAy7wabJ4C6RrEYxZAO4oVnAbzmM-wFMCq70x0ktC3Gw1Q?e=freyl3</v>
      </c>
      <c r="L19" s="2">
        <v>46139</v>
      </c>
      <c r="M19">
        <v>4</v>
      </c>
      <c r="N19" t="s">
        <v>68</v>
      </c>
      <c r="P19" t="s">
        <v>68</v>
      </c>
      <c r="Q19" s="2">
        <v>46209</v>
      </c>
      <c r="R19" t="s">
        <v>72</v>
      </c>
      <c r="S19" s="2">
        <v>46209</v>
      </c>
    </row>
    <row r="20" spans="1:19" x14ac:dyDescent="0.25">
      <c r="A20">
        <v>2026</v>
      </c>
      <c r="B20" s="2">
        <v>46113</v>
      </c>
      <c r="C20" s="2">
        <v>46203</v>
      </c>
      <c r="D20" t="s">
        <v>57</v>
      </c>
      <c r="F20" t="s">
        <v>101</v>
      </c>
      <c r="G20" s="2">
        <v>46134</v>
      </c>
      <c r="H20" t="s">
        <v>102</v>
      </c>
      <c r="I20" t="s">
        <v>63</v>
      </c>
      <c r="J20" t="s">
        <v>72</v>
      </c>
      <c r="K20" s="3" t="str">
        <f>HYPERLINK("https://ieeg-my.sharepoint.com/:b:/g/personal/transparencia_ieeg_org_mx/IQAamZ9hwWLsRJmM0gjsOZYiAS6DhFxxw4ds6aa8OKz4PZU?e=jQosrq")</f>
        <v>https://ieeg-my.sharepoint.com/:b:/g/personal/transparencia_ieeg_org_mx/IQAamZ9hwWLsRJmM0gjsOZYiAS6DhFxxw4ds6aa8OKz4PZU?e=jQosrq</v>
      </c>
      <c r="L20" s="2">
        <v>46139</v>
      </c>
      <c r="M20">
        <v>3</v>
      </c>
      <c r="N20" t="s">
        <v>68</v>
      </c>
      <c r="P20" t="s">
        <v>68</v>
      </c>
      <c r="Q20" s="2">
        <v>46209</v>
      </c>
      <c r="R20" t="s">
        <v>72</v>
      </c>
      <c r="S20" s="2">
        <v>46209</v>
      </c>
    </row>
    <row r="21" spans="1:19" x14ac:dyDescent="0.25">
      <c r="A21">
        <v>2026</v>
      </c>
      <c r="B21" s="2">
        <v>46113</v>
      </c>
      <c r="C21" s="2">
        <v>46203</v>
      </c>
      <c r="D21" t="s">
        <v>59</v>
      </c>
      <c r="F21" t="s">
        <v>103</v>
      </c>
      <c r="G21" s="2">
        <v>46134</v>
      </c>
      <c r="H21" t="s">
        <v>104</v>
      </c>
      <c r="I21" t="s">
        <v>63</v>
      </c>
      <c r="J21" t="s">
        <v>105</v>
      </c>
      <c r="K21" s="3" t="str">
        <f>HYPERLINK("https://ieeg-my.sharepoint.com/:b:/g/personal/transparencia_ieeg_org_mx/IQBrW94DVKOPTbIQ1on3R7b0ASaJ0bCt-N0SK-klbqYoENE?e=0BkSmt")</f>
        <v>https://ieeg-my.sharepoint.com/:b:/g/personal/transparencia_ieeg_org_mx/IQBrW94DVKOPTbIQ1on3R7b0ASaJ0bCt-N0SK-klbqYoENE?e=0BkSmt</v>
      </c>
      <c r="L21" s="2">
        <v>46136</v>
      </c>
      <c r="M21">
        <v>2</v>
      </c>
      <c r="N21" t="s">
        <v>68</v>
      </c>
      <c r="P21" t="s">
        <v>68</v>
      </c>
      <c r="Q21" s="2">
        <v>46209</v>
      </c>
      <c r="R21" t="s">
        <v>72</v>
      </c>
      <c r="S21" s="2">
        <v>46209</v>
      </c>
    </row>
    <row r="22" spans="1:19" x14ac:dyDescent="0.25">
      <c r="A22">
        <v>2026</v>
      </c>
      <c r="B22" s="2">
        <v>46113</v>
      </c>
      <c r="C22" s="2">
        <v>46203</v>
      </c>
      <c r="D22" t="s">
        <v>57</v>
      </c>
      <c r="F22" t="s">
        <v>106</v>
      </c>
      <c r="G22" s="2">
        <v>46134</v>
      </c>
      <c r="H22" t="s">
        <v>107</v>
      </c>
      <c r="I22" t="s">
        <v>63</v>
      </c>
      <c r="J22" t="s">
        <v>72</v>
      </c>
      <c r="K22" s="3" t="str">
        <f>HYPERLINK("https://ieeg-my.sharepoint.com/:b:/g/personal/transparencia_ieeg_org_mx/IQD33ZuVZyfJQp23x_70osNbASYkma7CDOYUqwdl8TZz1so?e=oZXNMD")</f>
        <v>https://ieeg-my.sharepoint.com/:b:/g/personal/transparencia_ieeg_org_mx/IQD33ZuVZyfJQp23x_70osNbASYkma7CDOYUqwdl8TZz1so?e=oZXNMD</v>
      </c>
      <c r="L22" s="2">
        <v>46139</v>
      </c>
      <c r="M22">
        <v>3</v>
      </c>
      <c r="N22" t="s">
        <v>68</v>
      </c>
      <c r="P22" t="s">
        <v>68</v>
      </c>
      <c r="Q22" s="2">
        <v>46209</v>
      </c>
      <c r="R22" t="s">
        <v>72</v>
      </c>
      <c r="S22" s="2">
        <v>46209</v>
      </c>
    </row>
    <row r="23" spans="1:19" x14ac:dyDescent="0.25">
      <c r="A23">
        <v>2026</v>
      </c>
      <c r="B23" s="2">
        <v>46113</v>
      </c>
      <c r="C23" s="2">
        <v>46203</v>
      </c>
      <c r="D23" t="s">
        <v>57</v>
      </c>
      <c r="F23" t="s">
        <v>108</v>
      </c>
      <c r="G23" s="2">
        <v>46135</v>
      </c>
      <c r="H23" t="s">
        <v>109</v>
      </c>
      <c r="I23" t="s">
        <v>63</v>
      </c>
      <c r="J23" t="s">
        <v>79</v>
      </c>
      <c r="K23" s="3" t="str">
        <f>HYPERLINK("https://ieeg-my.sharepoint.com/:b:/g/personal/transparencia_ieeg_org_mx/IQB0O6K_BfIdTZmQFDdNEVTfAa4i6fKfauwCzpbxewHn8Do?e=KWmZs8")</f>
        <v>https://ieeg-my.sharepoint.com/:b:/g/personal/transparencia_ieeg_org_mx/IQB0O6K_BfIdTZmQFDdNEVTfAa4i6fKfauwCzpbxewHn8Do?e=KWmZs8</v>
      </c>
      <c r="L23" s="2">
        <v>46140</v>
      </c>
      <c r="M23">
        <v>3</v>
      </c>
      <c r="N23" t="s">
        <v>68</v>
      </c>
      <c r="P23" t="s">
        <v>68</v>
      </c>
      <c r="Q23" s="2">
        <v>46209</v>
      </c>
      <c r="R23" t="s">
        <v>72</v>
      </c>
      <c r="S23" s="2">
        <v>46209</v>
      </c>
    </row>
    <row r="24" spans="1:19" x14ac:dyDescent="0.25">
      <c r="A24">
        <v>2026</v>
      </c>
      <c r="B24" s="2">
        <v>46113</v>
      </c>
      <c r="C24" s="2">
        <v>46203</v>
      </c>
      <c r="D24" t="s">
        <v>57</v>
      </c>
      <c r="F24" t="s">
        <v>110</v>
      </c>
      <c r="G24" s="2">
        <v>46139</v>
      </c>
      <c r="H24" t="s">
        <v>111</v>
      </c>
      <c r="I24" t="s">
        <v>63</v>
      </c>
      <c r="J24" t="s">
        <v>112</v>
      </c>
      <c r="K24" s="3" t="str">
        <f>HYPERLINK("https://ieeg-my.sharepoint.com/:b:/g/personal/transparencia_ieeg_org_mx/IQBX5-noVletRYOAcxCGj3o8AZqtobjhI9CX-N3GAC0ekig?e=IozSkY")</f>
        <v>https://ieeg-my.sharepoint.com/:b:/g/personal/transparencia_ieeg_org_mx/IQBX5-noVletRYOAcxCGj3o8AZqtobjhI9CX-N3GAC0ekig?e=IozSkY</v>
      </c>
      <c r="L24" s="2">
        <v>46146</v>
      </c>
      <c r="M24">
        <v>4</v>
      </c>
      <c r="N24" t="s">
        <v>68</v>
      </c>
      <c r="P24" t="s">
        <v>68</v>
      </c>
      <c r="Q24" s="2">
        <v>46209</v>
      </c>
      <c r="R24" t="s">
        <v>72</v>
      </c>
      <c r="S24" s="2">
        <v>46209</v>
      </c>
    </row>
    <row r="25" spans="1:19" x14ac:dyDescent="0.25">
      <c r="A25">
        <v>2026</v>
      </c>
      <c r="B25" s="2">
        <v>46113</v>
      </c>
      <c r="C25" s="2">
        <v>46203</v>
      </c>
      <c r="D25" t="s">
        <v>57</v>
      </c>
      <c r="F25" t="s">
        <v>113</v>
      </c>
      <c r="G25" s="2">
        <v>46139</v>
      </c>
      <c r="H25" t="s">
        <v>114</v>
      </c>
      <c r="I25" t="s">
        <v>63</v>
      </c>
      <c r="J25" t="s">
        <v>72</v>
      </c>
      <c r="K25" s="3" t="str">
        <f>HYPERLINK("https://ieeg-my.sharepoint.com/:b:/g/personal/transparencia_ieeg_org_mx/IQDokJkxpchFSr_YeYK8_AiZAbNCdUqr_qUtv-ToyfcoPc8?e=CShJjh")</f>
        <v>https://ieeg-my.sharepoint.com/:b:/g/personal/transparencia_ieeg_org_mx/IQDokJkxpchFSr_YeYK8_AiZAbNCdUqr_qUtv-ToyfcoPc8?e=CShJjh</v>
      </c>
      <c r="L25" s="2">
        <v>46142</v>
      </c>
      <c r="M25">
        <v>3</v>
      </c>
      <c r="N25" t="s">
        <v>68</v>
      </c>
      <c r="P25" t="s">
        <v>68</v>
      </c>
      <c r="Q25" s="2">
        <v>46209</v>
      </c>
      <c r="R25" t="s">
        <v>72</v>
      </c>
      <c r="S25" s="2">
        <v>46209</v>
      </c>
    </row>
    <row r="26" spans="1:19" x14ac:dyDescent="0.25">
      <c r="A26">
        <v>2026</v>
      </c>
      <c r="B26" s="2">
        <v>46113</v>
      </c>
      <c r="C26" s="2">
        <v>46203</v>
      </c>
      <c r="D26" t="s">
        <v>57</v>
      </c>
      <c r="F26" t="s">
        <v>115</v>
      </c>
      <c r="G26" s="2">
        <v>46140</v>
      </c>
      <c r="H26" t="s">
        <v>116</v>
      </c>
      <c r="I26" t="s">
        <v>63</v>
      </c>
      <c r="J26" t="s">
        <v>72</v>
      </c>
      <c r="K26" s="3" t="str">
        <f>HYPERLINK("https://ieeg-my.sharepoint.com/:b:/g/personal/transparencia_ieeg_org_mx/IQDIp6rdaXsBSaqiuuqBiNZqARh4A5YP50xpNCliH6VL1go?e=WzIxfl")</f>
        <v>https://ieeg-my.sharepoint.com/:b:/g/personal/transparencia_ieeg_org_mx/IQDIp6rdaXsBSaqiuuqBiNZqARh4A5YP50xpNCliH6VL1go?e=WzIxfl</v>
      </c>
      <c r="L26" s="2">
        <v>46141</v>
      </c>
      <c r="M26">
        <v>1</v>
      </c>
      <c r="N26" t="s">
        <v>68</v>
      </c>
      <c r="P26" t="s">
        <v>68</v>
      </c>
      <c r="Q26" s="2">
        <v>46209</v>
      </c>
      <c r="R26" t="s">
        <v>72</v>
      </c>
      <c r="S26" s="2">
        <v>46209</v>
      </c>
    </row>
    <row r="27" spans="1:19" x14ac:dyDescent="0.25">
      <c r="A27">
        <v>2026</v>
      </c>
      <c r="B27" s="2">
        <v>46113</v>
      </c>
      <c r="C27" s="2">
        <v>46203</v>
      </c>
      <c r="D27" t="s">
        <v>57</v>
      </c>
      <c r="F27" t="s">
        <v>117</v>
      </c>
      <c r="G27" s="2">
        <v>46141</v>
      </c>
      <c r="H27" t="s">
        <v>118</v>
      </c>
      <c r="I27" t="s">
        <v>63</v>
      </c>
      <c r="J27" t="s">
        <v>71</v>
      </c>
      <c r="K27" s="3" t="str">
        <f>HYPERLINK("https://ieeg-my.sharepoint.com/:b:/g/personal/transparencia_ieeg_org_mx/IQAKU6oJ4Ou3QpLbcVNLSgyKAUy9x3VrXTUPVUj2WVe-iL0?e=sCykUQ")</f>
        <v>https://ieeg-my.sharepoint.com/:b:/g/personal/transparencia_ieeg_org_mx/IQAKU6oJ4Ou3QpLbcVNLSgyKAUy9x3VrXTUPVUj2WVe-iL0?e=sCykUQ</v>
      </c>
      <c r="L27" s="2">
        <v>46148</v>
      </c>
      <c r="M27">
        <v>3</v>
      </c>
      <c r="N27" t="s">
        <v>68</v>
      </c>
      <c r="P27" t="s">
        <v>68</v>
      </c>
      <c r="Q27" s="2">
        <v>46209</v>
      </c>
      <c r="R27" t="s">
        <v>72</v>
      </c>
      <c r="S27" s="2">
        <v>46209</v>
      </c>
    </row>
    <row r="28" spans="1:19" x14ac:dyDescent="0.25">
      <c r="A28">
        <v>2026</v>
      </c>
      <c r="B28" s="2">
        <v>46113</v>
      </c>
      <c r="C28" s="2">
        <v>46203</v>
      </c>
      <c r="D28" t="s">
        <v>59</v>
      </c>
      <c r="F28" t="s">
        <v>119</v>
      </c>
      <c r="G28" s="2">
        <v>46141</v>
      </c>
      <c r="H28" t="s">
        <v>118</v>
      </c>
      <c r="I28" t="s">
        <v>63</v>
      </c>
      <c r="J28" t="s">
        <v>71</v>
      </c>
      <c r="K28" s="3" t="str">
        <f>HYPERLINK("https://ieeg-my.sharepoint.com/:b:/g/personal/transparencia_ieeg_org_mx/IQByucuJz8EZSLfkO3Wzf1KOARoZ-CxbLKyArqYIbphIPEU?e=QaBFhH")</f>
        <v>https://ieeg-my.sharepoint.com/:b:/g/personal/transparencia_ieeg_org_mx/IQByucuJz8EZSLfkO3Wzf1KOARoZ-CxbLKyArqYIbphIPEU?e=QaBFhH</v>
      </c>
      <c r="L28" s="2">
        <v>46148</v>
      </c>
      <c r="M28">
        <v>3</v>
      </c>
      <c r="N28" t="s">
        <v>68</v>
      </c>
      <c r="P28" t="s">
        <v>68</v>
      </c>
      <c r="Q28" s="2">
        <v>46209</v>
      </c>
      <c r="R28" t="s">
        <v>72</v>
      </c>
      <c r="S28" s="2">
        <v>46209</v>
      </c>
    </row>
    <row r="29" spans="1:19" x14ac:dyDescent="0.25">
      <c r="A29">
        <v>2026</v>
      </c>
      <c r="B29" s="2">
        <v>46113</v>
      </c>
      <c r="C29" s="2">
        <v>46203</v>
      </c>
      <c r="D29" t="s">
        <v>57</v>
      </c>
      <c r="F29" t="s">
        <v>120</v>
      </c>
      <c r="G29" s="2">
        <v>46148</v>
      </c>
      <c r="H29" t="s">
        <v>121</v>
      </c>
      <c r="I29" t="s">
        <v>63</v>
      </c>
      <c r="J29" t="s">
        <v>86</v>
      </c>
      <c r="K29" s="3" t="str">
        <f>HYPERLINK("https://ieeg-my.sharepoint.com/:b:/g/personal/transparencia_ieeg_org_mx/IQDbHp-lxTnzT6qkCNz2GXj4AY-ZpJtDlCVcm7CH6Lw11dM?e=geZoL7")</f>
        <v>https://ieeg-my.sharepoint.com/:b:/g/personal/transparencia_ieeg_org_mx/IQDbHp-lxTnzT6qkCNz2GXj4AY-ZpJtDlCVcm7CH6Lw11dM?e=geZoL7</v>
      </c>
      <c r="L29" s="2">
        <v>46155</v>
      </c>
      <c r="M29">
        <v>5</v>
      </c>
      <c r="N29" t="s">
        <v>68</v>
      </c>
      <c r="P29" t="s">
        <v>68</v>
      </c>
      <c r="Q29" s="2">
        <v>46209</v>
      </c>
      <c r="R29" t="s">
        <v>72</v>
      </c>
      <c r="S29" s="2">
        <v>46209</v>
      </c>
    </row>
    <row r="30" spans="1:19" x14ac:dyDescent="0.25">
      <c r="A30">
        <v>2026</v>
      </c>
      <c r="B30" s="2">
        <v>46113</v>
      </c>
      <c r="C30" s="2">
        <v>46203</v>
      </c>
      <c r="D30" t="s">
        <v>57</v>
      </c>
      <c r="F30" t="s">
        <v>122</v>
      </c>
      <c r="G30" s="2">
        <v>46148</v>
      </c>
      <c r="H30" t="s">
        <v>121</v>
      </c>
      <c r="I30" t="s">
        <v>63</v>
      </c>
      <c r="J30" t="s">
        <v>86</v>
      </c>
      <c r="K30" s="3" t="str">
        <f>HYPERLINK("https://ieeg-my.sharepoint.com/:b:/g/personal/transparencia_ieeg_org_mx/IQBCw2yVifCrTJB_kSFyZU2uAfgYpr7p526YvHnMH4Bekso?e=2HZ47N")</f>
        <v>https://ieeg-my.sharepoint.com/:b:/g/personal/transparencia_ieeg_org_mx/IQBCw2yVifCrTJB_kSFyZU2uAfgYpr7p526YvHnMH4Bekso?e=2HZ47N</v>
      </c>
      <c r="L30" s="2">
        <v>46155</v>
      </c>
      <c r="M30">
        <v>5</v>
      </c>
      <c r="N30" t="s">
        <v>68</v>
      </c>
      <c r="P30" t="s">
        <v>68</v>
      </c>
      <c r="Q30" s="2">
        <v>46209</v>
      </c>
      <c r="R30" t="s">
        <v>72</v>
      </c>
      <c r="S30" s="2">
        <v>46209</v>
      </c>
    </row>
    <row r="31" spans="1:19" ht="18.75" customHeight="1" x14ac:dyDescent="0.25">
      <c r="A31">
        <v>2026</v>
      </c>
      <c r="B31" s="2">
        <v>46113</v>
      </c>
      <c r="C31" s="2">
        <v>46203</v>
      </c>
      <c r="D31" t="s">
        <v>57</v>
      </c>
      <c r="F31" t="s">
        <v>123</v>
      </c>
      <c r="G31" s="2">
        <v>46148</v>
      </c>
      <c r="H31" t="s">
        <v>124</v>
      </c>
      <c r="I31" t="s">
        <v>63</v>
      </c>
      <c r="J31" t="s">
        <v>76</v>
      </c>
      <c r="K31" s="3" t="str">
        <f>HYPERLINK("https://ieeg-my.sharepoint.com/:b:/g/personal/transparencia_ieeg_org_mx/IQAQQKSkJrJYRZitH6VNoNE_AW6Z-oFTPFhaK5eD-jzQc-o?e=DcZBlt")</f>
        <v>https://ieeg-my.sharepoint.com/:b:/g/personal/transparencia_ieeg_org_mx/IQAQQKSkJrJYRZitH6VNoNE_AW6Z-oFTPFhaK5eD-jzQc-o?e=DcZBlt</v>
      </c>
      <c r="L31" s="2">
        <v>46155</v>
      </c>
      <c r="M31">
        <v>5</v>
      </c>
      <c r="N31" t="s">
        <v>68</v>
      </c>
      <c r="P31" t="s">
        <v>68</v>
      </c>
      <c r="Q31" s="2">
        <v>46209</v>
      </c>
      <c r="R31" t="s">
        <v>72</v>
      </c>
      <c r="S31" s="2">
        <v>46209</v>
      </c>
    </row>
    <row r="32" spans="1:19" x14ac:dyDescent="0.25">
      <c r="A32">
        <v>2026</v>
      </c>
      <c r="B32" s="2">
        <v>46113</v>
      </c>
      <c r="C32" s="2">
        <v>46203</v>
      </c>
      <c r="D32" t="s">
        <v>57</v>
      </c>
      <c r="F32" t="s">
        <v>125</v>
      </c>
      <c r="G32" s="2">
        <v>46148</v>
      </c>
      <c r="H32" t="s">
        <v>126</v>
      </c>
      <c r="I32" t="s">
        <v>63</v>
      </c>
      <c r="J32" t="s">
        <v>72</v>
      </c>
      <c r="K32" s="3" t="str">
        <f>HYPERLINK("https://ieeg-my.sharepoint.com/:b:/g/personal/transparencia_ieeg_org_mx/IQAj9GhVRmmpSY4R4qLuWhdTAZ1Kp15NkmWYQQVH4_4gNW0?e=9iyZ4k")</f>
        <v>https://ieeg-my.sharepoint.com/:b:/g/personal/transparencia_ieeg_org_mx/IQAj9GhVRmmpSY4R4qLuWhdTAZ1Kp15NkmWYQQVH4_4gNW0?e=9iyZ4k</v>
      </c>
      <c r="L32" s="2">
        <v>46153</v>
      </c>
      <c r="M32">
        <v>3</v>
      </c>
      <c r="N32" t="s">
        <v>68</v>
      </c>
      <c r="P32" t="s">
        <v>68</v>
      </c>
      <c r="Q32" s="2">
        <v>46209</v>
      </c>
      <c r="R32" t="s">
        <v>72</v>
      </c>
      <c r="S32" s="2">
        <v>46209</v>
      </c>
    </row>
    <row r="33" spans="1:19" x14ac:dyDescent="0.25">
      <c r="A33">
        <v>2026</v>
      </c>
      <c r="B33" s="2">
        <v>46113</v>
      </c>
      <c r="C33" s="2">
        <v>46203</v>
      </c>
      <c r="D33" t="s">
        <v>57</v>
      </c>
      <c r="F33" t="s">
        <v>127</v>
      </c>
      <c r="G33" s="2">
        <v>46148</v>
      </c>
      <c r="H33" t="s">
        <v>128</v>
      </c>
      <c r="I33" t="s">
        <v>63</v>
      </c>
      <c r="J33" t="s">
        <v>71</v>
      </c>
      <c r="K33" s="3" t="str">
        <f>HYPERLINK("https://ieeg-my.sharepoint.com/:b:/g/personal/transparencia_ieeg_org_mx/IQAx4-08u14rR7o9QZ25m2FPAQVZi0Iu7A9GKKsGotdebCY?e=hcf1jj")</f>
        <v>https://ieeg-my.sharepoint.com/:b:/g/personal/transparencia_ieeg_org_mx/IQAx4-08u14rR7o9QZ25m2FPAQVZi0Iu7A9GKKsGotdebCY?e=hcf1jj</v>
      </c>
      <c r="L33" s="2">
        <v>46155</v>
      </c>
      <c r="M33">
        <v>5</v>
      </c>
      <c r="N33" t="s">
        <v>68</v>
      </c>
      <c r="P33" t="s">
        <v>68</v>
      </c>
      <c r="Q33" s="2">
        <v>46209</v>
      </c>
      <c r="R33" t="s">
        <v>72</v>
      </c>
      <c r="S33" s="2">
        <v>46209</v>
      </c>
    </row>
    <row r="34" spans="1:19" x14ac:dyDescent="0.25">
      <c r="A34">
        <v>2026</v>
      </c>
      <c r="B34" s="2">
        <v>46113</v>
      </c>
      <c r="C34" s="2">
        <v>46203</v>
      </c>
      <c r="D34" t="s">
        <v>57</v>
      </c>
      <c r="F34" t="s">
        <v>129</v>
      </c>
      <c r="G34" s="2">
        <v>46148</v>
      </c>
      <c r="H34" t="s">
        <v>130</v>
      </c>
      <c r="I34" t="s">
        <v>63</v>
      </c>
      <c r="J34" t="s">
        <v>76</v>
      </c>
      <c r="K34" s="3" t="str">
        <f>HYPERLINK("https://ieeg-my.sharepoint.com/:b:/g/personal/transparencia_ieeg_org_mx/IQDczoxFFPCORIiQbHrgA_djAS1ABghMzVnNgzSFdEUQN2w?e=VJuumo")</f>
        <v>https://ieeg-my.sharepoint.com/:b:/g/personal/transparencia_ieeg_org_mx/IQDczoxFFPCORIiQbHrgA_djAS1ABghMzVnNgzSFdEUQN2w?e=VJuumo</v>
      </c>
      <c r="L34" s="2">
        <v>46155</v>
      </c>
      <c r="M34">
        <v>5</v>
      </c>
      <c r="N34" t="s">
        <v>68</v>
      </c>
      <c r="P34" t="s">
        <v>68</v>
      </c>
      <c r="Q34" s="2">
        <v>46209</v>
      </c>
      <c r="R34" t="s">
        <v>72</v>
      </c>
      <c r="S34" s="2">
        <v>46209</v>
      </c>
    </row>
    <row r="35" spans="1:19" x14ac:dyDescent="0.25">
      <c r="A35">
        <v>2026</v>
      </c>
      <c r="B35" s="2">
        <v>46113</v>
      </c>
      <c r="C35" s="2">
        <v>46203</v>
      </c>
      <c r="D35" t="s">
        <v>57</v>
      </c>
      <c r="F35" t="s">
        <v>131</v>
      </c>
      <c r="G35" s="2">
        <v>46149</v>
      </c>
      <c r="H35" t="s">
        <v>132</v>
      </c>
      <c r="I35" t="s">
        <v>63</v>
      </c>
      <c r="J35" t="s">
        <v>76</v>
      </c>
      <c r="K35" s="3" t="str">
        <f>HYPERLINK("https://ieeg-my.sharepoint.com/:b:/g/personal/transparencia_ieeg_org_mx/IQBcd1ex8PlER6ZPgtCD8GLhAdKTGnBRSMV56-df-MotnNs?e=d09bNO")</f>
        <v>https://ieeg-my.sharepoint.com/:b:/g/personal/transparencia_ieeg_org_mx/IQBcd1ex8PlER6ZPgtCD8GLhAdKTGnBRSMV56-df-MotnNs?e=d09bNO</v>
      </c>
      <c r="L35" s="2">
        <v>46156</v>
      </c>
      <c r="M35">
        <v>5</v>
      </c>
      <c r="N35" t="s">
        <v>68</v>
      </c>
      <c r="P35" t="s">
        <v>68</v>
      </c>
      <c r="Q35" s="2">
        <v>46209</v>
      </c>
      <c r="R35" t="s">
        <v>72</v>
      </c>
      <c r="S35" s="2">
        <v>46209</v>
      </c>
    </row>
    <row r="36" spans="1:19" x14ac:dyDescent="0.25">
      <c r="A36">
        <v>2026</v>
      </c>
      <c r="B36" s="2">
        <v>46113</v>
      </c>
      <c r="C36" s="2">
        <v>46203</v>
      </c>
      <c r="D36" t="s">
        <v>57</v>
      </c>
      <c r="F36" t="s">
        <v>133</v>
      </c>
      <c r="G36" s="2">
        <v>46150</v>
      </c>
      <c r="H36" t="s">
        <v>134</v>
      </c>
      <c r="I36" t="s">
        <v>63</v>
      </c>
      <c r="J36" t="s">
        <v>76</v>
      </c>
      <c r="K36" s="3" t="str">
        <f>HYPERLINK("https://ieeg-my.sharepoint.com/:b:/g/personal/transparencia_ieeg_org_mx/IQAN--0QzeUzSKad2iu5Lt72AegbqP3MpZ9vfMZqoPCCB_I?e=xN1SpX")</f>
        <v>https://ieeg-my.sharepoint.com/:b:/g/personal/transparencia_ieeg_org_mx/IQAN--0QzeUzSKad2iu5Lt72AegbqP3MpZ9vfMZqoPCCB_I?e=xN1SpX</v>
      </c>
      <c r="L36" s="2">
        <v>46156</v>
      </c>
      <c r="M36">
        <v>4</v>
      </c>
      <c r="N36" t="s">
        <v>68</v>
      </c>
      <c r="P36" t="s">
        <v>68</v>
      </c>
      <c r="Q36" s="2">
        <v>46209</v>
      </c>
      <c r="R36" t="s">
        <v>72</v>
      </c>
      <c r="S36" s="2">
        <v>46209</v>
      </c>
    </row>
    <row r="37" spans="1:19" x14ac:dyDescent="0.25">
      <c r="A37">
        <v>2026</v>
      </c>
      <c r="B37" s="2">
        <v>46113</v>
      </c>
      <c r="C37" s="2">
        <v>46203</v>
      </c>
      <c r="D37" t="s">
        <v>57</v>
      </c>
      <c r="F37" t="s">
        <v>135</v>
      </c>
      <c r="G37" s="2">
        <v>46153</v>
      </c>
      <c r="H37" t="s">
        <v>136</v>
      </c>
      <c r="I37" t="s">
        <v>63</v>
      </c>
      <c r="J37" t="s">
        <v>72</v>
      </c>
      <c r="K37" s="3" t="str">
        <f>HYPERLINK("https://ieeg-my.sharepoint.com/:b:/g/personal/transparencia_ieeg_org_mx/IQAzX5FVpvYlSIRvPZXjmIfTARlaN0mnUfjwBgD2coERVOY?e=aBN3aX")</f>
        <v>https://ieeg-my.sharepoint.com/:b:/g/personal/transparencia_ieeg_org_mx/IQAzX5FVpvYlSIRvPZXjmIfTARlaN0mnUfjwBgD2coERVOY?e=aBN3aX</v>
      </c>
      <c r="L37" s="2">
        <v>46156</v>
      </c>
      <c r="M37">
        <v>3</v>
      </c>
      <c r="N37" t="s">
        <v>68</v>
      </c>
      <c r="P37" t="s">
        <v>68</v>
      </c>
      <c r="Q37" s="2">
        <v>46209</v>
      </c>
      <c r="R37" t="s">
        <v>72</v>
      </c>
      <c r="S37" s="2">
        <v>46209</v>
      </c>
    </row>
    <row r="38" spans="1:19" x14ac:dyDescent="0.25">
      <c r="A38">
        <v>2026</v>
      </c>
      <c r="B38" s="2">
        <v>46113</v>
      </c>
      <c r="C38" s="2">
        <v>46203</v>
      </c>
      <c r="D38" t="s">
        <v>57</v>
      </c>
      <c r="F38" t="s">
        <v>137</v>
      </c>
      <c r="G38" s="2">
        <v>46153</v>
      </c>
      <c r="H38" t="s">
        <v>138</v>
      </c>
      <c r="I38" t="s">
        <v>63</v>
      </c>
      <c r="J38" t="s">
        <v>139</v>
      </c>
      <c r="K38" s="3" t="str">
        <f>HYPERLINK("https://ieeg-my.sharepoint.com/:b:/g/personal/transparencia_ieeg_org_mx/IQAyzIw3VXl0QoG5kg03kDexAaTfiSRJ4XTtVCDpiIqxIlk?e=cR5GXD")</f>
        <v>https://ieeg-my.sharepoint.com/:b:/g/personal/transparencia_ieeg_org_mx/IQAyzIw3VXl0QoG5kg03kDexAaTfiSRJ4XTtVCDpiIqxIlk?e=cR5GXD</v>
      </c>
      <c r="L38" s="2">
        <v>46160</v>
      </c>
      <c r="M38">
        <v>5</v>
      </c>
      <c r="N38" t="s">
        <v>68</v>
      </c>
      <c r="P38" t="s">
        <v>68</v>
      </c>
      <c r="Q38" s="2">
        <v>46209</v>
      </c>
      <c r="R38" t="s">
        <v>72</v>
      </c>
      <c r="S38" s="2">
        <v>46209</v>
      </c>
    </row>
    <row r="39" spans="1:19" x14ac:dyDescent="0.25">
      <c r="A39">
        <v>2026</v>
      </c>
      <c r="B39" s="2">
        <v>46113</v>
      </c>
      <c r="C39" s="2">
        <v>46203</v>
      </c>
      <c r="D39" t="s">
        <v>57</v>
      </c>
      <c r="F39" t="s">
        <v>140</v>
      </c>
      <c r="G39" s="2">
        <v>46153</v>
      </c>
      <c r="H39" t="s">
        <v>141</v>
      </c>
      <c r="I39" t="s">
        <v>63</v>
      </c>
      <c r="J39" t="s">
        <v>76</v>
      </c>
      <c r="K39" s="3" t="str">
        <f>HYPERLINK("https://ieeg-my.sharepoint.com/:b:/g/personal/transparencia_ieeg_org_mx/IQCSp_9zFpVnTqajs0VBTQIbAfn-ZRwcIMZ5PiAFcBBbCe8?e=ZpBdKE")</f>
        <v>https://ieeg-my.sharepoint.com/:b:/g/personal/transparencia_ieeg_org_mx/IQCSp_9zFpVnTqajs0VBTQIbAfn-ZRwcIMZ5PiAFcBBbCe8?e=ZpBdKE</v>
      </c>
      <c r="L39" s="2">
        <v>46160</v>
      </c>
      <c r="M39">
        <v>5</v>
      </c>
      <c r="N39" t="s">
        <v>68</v>
      </c>
      <c r="P39" t="s">
        <v>68</v>
      </c>
      <c r="Q39" s="2">
        <v>46209</v>
      </c>
      <c r="R39" t="s">
        <v>72</v>
      </c>
      <c r="S39" s="2">
        <v>46209</v>
      </c>
    </row>
    <row r="40" spans="1:19" x14ac:dyDescent="0.25">
      <c r="A40">
        <v>2026</v>
      </c>
      <c r="B40" s="2">
        <v>46113</v>
      </c>
      <c r="C40" s="2">
        <v>46203</v>
      </c>
      <c r="D40" t="s">
        <v>57</v>
      </c>
      <c r="F40" t="s">
        <v>142</v>
      </c>
      <c r="G40" s="2">
        <v>46154</v>
      </c>
      <c r="H40" t="s">
        <v>143</v>
      </c>
      <c r="I40" t="s">
        <v>63</v>
      </c>
      <c r="J40" t="s">
        <v>79</v>
      </c>
      <c r="K40" s="3" t="str">
        <f>HYPERLINK("https://ieeg-my.sharepoint.com/:b:/g/personal/transparencia_ieeg_org_mx/IQBrBt4ydWVwR66bwivkVT6AAZAd-dvda-OBT52W8HQq5EI?e=yi1tfu")</f>
        <v>https://ieeg-my.sharepoint.com/:b:/g/personal/transparencia_ieeg_org_mx/IQBrBt4ydWVwR66bwivkVT6AAZAd-dvda-OBT52W8HQq5EI?e=yi1tfu</v>
      </c>
      <c r="L40" s="2">
        <v>46160</v>
      </c>
      <c r="M40">
        <v>4</v>
      </c>
      <c r="N40" t="s">
        <v>68</v>
      </c>
      <c r="P40" t="s">
        <v>68</v>
      </c>
      <c r="Q40" s="2">
        <v>46209</v>
      </c>
      <c r="R40" t="s">
        <v>72</v>
      </c>
      <c r="S40" s="2">
        <v>46209</v>
      </c>
    </row>
    <row r="41" spans="1:19" x14ac:dyDescent="0.25">
      <c r="A41">
        <v>2026</v>
      </c>
      <c r="B41" s="2">
        <v>46113</v>
      </c>
      <c r="C41" s="2">
        <v>46203</v>
      </c>
      <c r="D41" t="s">
        <v>57</v>
      </c>
      <c r="F41" t="s">
        <v>144</v>
      </c>
      <c r="G41" s="2">
        <v>46154</v>
      </c>
      <c r="H41" t="s">
        <v>145</v>
      </c>
      <c r="I41" t="s">
        <v>63</v>
      </c>
      <c r="J41" t="s">
        <v>146</v>
      </c>
      <c r="K41" s="3" t="str">
        <f>HYPERLINK("https://ieeg-my.sharepoint.com/:b:/g/personal/transparencia_ieeg_org_mx/IQCVs7UC-kazSLSPOqTbK5bfAQsmTD4kDpQe_SGWRGC5P8w?e=ghap4D")</f>
        <v>https://ieeg-my.sharepoint.com/:b:/g/personal/transparencia_ieeg_org_mx/IQCVs7UC-kazSLSPOqTbK5bfAQsmTD4kDpQe_SGWRGC5P8w?e=ghap4D</v>
      </c>
      <c r="L41" s="2">
        <v>46161</v>
      </c>
      <c r="M41">
        <v>5</v>
      </c>
      <c r="N41" t="s">
        <v>68</v>
      </c>
      <c r="P41" t="s">
        <v>68</v>
      </c>
      <c r="Q41" s="2">
        <v>46209</v>
      </c>
      <c r="R41" t="s">
        <v>72</v>
      </c>
      <c r="S41" s="2">
        <v>46209</v>
      </c>
    </row>
    <row r="42" spans="1:19" x14ac:dyDescent="0.25">
      <c r="A42">
        <v>2026</v>
      </c>
      <c r="B42" s="2">
        <v>46113</v>
      </c>
      <c r="C42" s="2">
        <v>46203</v>
      </c>
      <c r="D42" t="s">
        <v>57</v>
      </c>
      <c r="F42" t="s">
        <v>147</v>
      </c>
      <c r="G42" s="2">
        <v>46154</v>
      </c>
      <c r="H42" t="s">
        <v>145</v>
      </c>
      <c r="I42" t="s">
        <v>63</v>
      </c>
      <c r="J42" t="s">
        <v>146</v>
      </c>
      <c r="K42" s="3" t="str">
        <f>HYPERLINK("https://ieeg-my.sharepoint.com/:b:/g/personal/transparencia_ieeg_org_mx/IQC5XZwphIh5SZOrQNlyY3M3AR4-V_RxuOGuuH1h3RT8dx0?e=3faJeb")</f>
        <v>https://ieeg-my.sharepoint.com/:b:/g/personal/transparencia_ieeg_org_mx/IQC5XZwphIh5SZOrQNlyY3M3AR4-V_RxuOGuuH1h3RT8dx0?e=3faJeb</v>
      </c>
      <c r="L42" s="2">
        <v>46161</v>
      </c>
      <c r="M42">
        <v>5</v>
      </c>
      <c r="N42" t="s">
        <v>68</v>
      </c>
      <c r="P42" t="s">
        <v>68</v>
      </c>
      <c r="Q42" s="2">
        <v>46209</v>
      </c>
      <c r="R42" t="s">
        <v>72</v>
      </c>
      <c r="S42" s="2">
        <v>46209</v>
      </c>
    </row>
    <row r="43" spans="1:19" x14ac:dyDescent="0.25">
      <c r="A43">
        <v>2026</v>
      </c>
      <c r="B43" s="2">
        <v>46113</v>
      </c>
      <c r="C43" s="2">
        <v>46203</v>
      </c>
      <c r="D43" t="s">
        <v>57</v>
      </c>
      <c r="F43" t="s">
        <v>148</v>
      </c>
      <c r="G43" s="2">
        <v>46155</v>
      </c>
      <c r="H43" t="s">
        <v>149</v>
      </c>
      <c r="I43" t="s">
        <v>63</v>
      </c>
      <c r="J43" t="s">
        <v>72</v>
      </c>
      <c r="K43" s="3" t="str">
        <f>HYPERLINK("https://ieeg-my.sharepoint.com/:b:/g/personal/transparencia_ieeg_org_mx/IQColJUquR3fTJegcVN4DcbSAVi4dgWY25KZtrY8AHJI-58?e=zjTdvy")</f>
        <v>https://ieeg-my.sharepoint.com/:b:/g/personal/transparencia_ieeg_org_mx/IQColJUquR3fTJegcVN4DcbSAVi4dgWY25KZtrY8AHJI-58?e=zjTdvy</v>
      </c>
      <c r="L43" s="2">
        <v>46157</v>
      </c>
      <c r="M43">
        <v>2</v>
      </c>
      <c r="N43" t="s">
        <v>68</v>
      </c>
      <c r="P43" t="s">
        <v>68</v>
      </c>
      <c r="Q43" s="2">
        <v>46209</v>
      </c>
      <c r="R43" t="s">
        <v>72</v>
      </c>
      <c r="S43" s="2">
        <v>46209</v>
      </c>
    </row>
    <row r="44" spans="1:19" x14ac:dyDescent="0.25">
      <c r="A44">
        <v>2026</v>
      </c>
      <c r="B44" s="2">
        <v>46113</v>
      </c>
      <c r="C44" s="2">
        <v>46203</v>
      </c>
      <c r="D44" t="s">
        <v>57</v>
      </c>
      <c r="F44" t="s">
        <v>150</v>
      </c>
      <c r="G44" s="2">
        <v>46157</v>
      </c>
      <c r="H44" t="s">
        <v>151</v>
      </c>
      <c r="I44" t="s">
        <v>63</v>
      </c>
      <c r="J44" t="s">
        <v>152</v>
      </c>
      <c r="K44" s="3" t="str">
        <f>HYPERLINK("https://ieeg-my.sharepoint.com/:b:/g/personal/transparencia_ieeg_org_mx/IQDcZUcjI12BQaJQf_tqMBBhAWiwPJijJgdoXzSHo25i184?e=iIMj2o")</f>
        <v>https://ieeg-my.sharepoint.com/:b:/g/personal/transparencia_ieeg_org_mx/IQDcZUcjI12BQaJQf_tqMBBhAWiwPJijJgdoXzSHo25i184?e=iIMj2o</v>
      </c>
      <c r="L44" s="2">
        <v>46162</v>
      </c>
      <c r="M44">
        <v>3</v>
      </c>
      <c r="N44" t="s">
        <v>68</v>
      </c>
      <c r="P44" t="s">
        <v>68</v>
      </c>
      <c r="Q44" s="2">
        <v>46209</v>
      </c>
      <c r="R44" t="s">
        <v>72</v>
      </c>
      <c r="S44" s="2">
        <v>46209</v>
      </c>
    </row>
    <row r="45" spans="1:19" x14ac:dyDescent="0.25">
      <c r="A45">
        <v>2026</v>
      </c>
      <c r="B45" s="2">
        <v>46113</v>
      </c>
      <c r="C45" s="2">
        <v>46203</v>
      </c>
      <c r="D45" t="s">
        <v>57</v>
      </c>
      <c r="F45" t="s">
        <v>153</v>
      </c>
      <c r="G45" s="2">
        <v>46157</v>
      </c>
      <c r="H45" t="s">
        <v>154</v>
      </c>
      <c r="I45" t="s">
        <v>63</v>
      </c>
      <c r="J45" t="s">
        <v>76</v>
      </c>
      <c r="K45" s="3" t="str">
        <f>HYPERLINK("https://ieeg-my.sharepoint.com/:b:/g/personal/transparencia_ieeg_org_mx/IQDAyB4Exj2gSqXvIWaU6f0LASK9OV8kQcisswTzOTOm1tU?e=3uNzk0")</f>
        <v>https://ieeg-my.sharepoint.com/:b:/g/personal/transparencia_ieeg_org_mx/IQDAyB4Exj2gSqXvIWaU6f0LASK9OV8kQcisswTzOTOm1tU?e=3uNzk0</v>
      </c>
      <c r="L45" s="2">
        <v>46164</v>
      </c>
      <c r="M45">
        <v>5</v>
      </c>
      <c r="N45" t="s">
        <v>68</v>
      </c>
      <c r="P45" t="s">
        <v>68</v>
      </c>
      <c r="Q45" s="2">
        <v>46209</v>
      </c>
      <c r="R45" t="s">
        <v>72</v>
      </c>
      <c r="S45" s="2">
        <v>46209</v>
      </c>
    </row>
    <row r="46" spans="1:19" x14ac:dyDescent="0.25">
      <c r="A46">
        <v>2026</v>
      </c>
      <c r="B46" s="2">
        <v>46113</v>
      </c>
      <c r="C46" s="2">
        <v>46203</v>
      </c>
      <c r="D46" t="s">
        <v>57</v>
      </c>
      <c r="F46" t="s">
        <v>155</v>
      </c>
      <c r="G46" s="2">
        <v>46162</v>
      </c>
      <c r="H46" t="s">
        <v>156</v>
      </c>
      <c r="I46" t="s">
        <v>63</v>
      </c>
      <c r="J46" t="s">
        <v>79</v>
      </c>
      <c r="K46" s="3" t="str">
        <f>HYPERLINK("https://ieeg-my.sharepoint.com/:b:/g/personal/transparencia_ieeg_org_mx/IQBhTGAlx6gST5CY5Tw7A7IlAcna_xYvpJWSIJD_3RQN3nE?e=uLs0mP")</f>
        <v>https://ieeg-my.sharepoint.com/:b:/g/personal/transparencia_ieeg_org_mx/IQBhTGAlx6gST5CY5Tw7A7IlAcna_xYvpJWSIJD_3RQN3nE?e=uLs0mP</v>
      </c>
      <c r="L46" s="2">
        <v>46167</v>
      </c>
      <c r="M46">
        <v>3</v>
      </c>
      <c r="N46" t="s">
        <v>68</v>
      </c>
      <c r="P46" t="s">
        <v>68</v>
      </c>
      <c r="Q46" s="2">
        <v>46209</v>
      </c>
      <c r="R46" t="s">
        <v>72</v>
      </c>
      <c r="S46" s="2">
        <v>46209</v>
      </c>
    </row>
    <row r="47" spans="1:19" x14ac:dyDescent="0.25">
      <c r="A47">
        <v>2026</v>
      </c>
      <c r="B47" s="2">
        <v>46113</v>
      </c>
      <c r="C47" s="2">
        <v>46203</v>
      </c>
      <c r="D47" t="s">
        <v>57</v>
      </c>
      <c r="F47" t="s">
        <v>157</v>
      </c>
      <c r="G47" s="2">
        <v>46162</v>
      </c>
      <c r="H47" t="s">
        <v>158</v>
      </c>
      <c r="I47" t="s">
        <v>63</v>
      </c>
      <c r="J47" t="s">
        <v>159</v>
      </c>
      <c r="K47" s="3" t="str">
        <f>HYPERLINK("https://ieeg-my.sharepoint.com/:b:/g/personal/transparencia_ieeg_org_mx/IQBFsvE1GoVLQY_SX4tD2jqxAVtEZtxONueH7JkggKIyKO8?e=J2FEa7")</f>
        <v>https://ieeg-my.sharepoint.com/:b:/g/personal/transparencia_ieeg_org_mx/IQBFsvE1GoVLQY_SX4tD2jqxAVtEZtxONueH7JkggKIyKO8?e=J2FEa7</v>
      </c>
      <c r="L47" s="2">
        <v>46167</v>
      </c>
      <c r="M47">
        <v>3</v>
      </c>
      <c r="N47" t="s">
        <v>68</v>
      </c>
      <c r="P47" t="s">
        <v>68</v>
      </c>
      <c r="Q47" s="2">
        <v>46209</v>
      </c>
      <c r="R47" t="s">
        <v>72</v>
      </c>
      <c r="S47" s="2">
        <v>46209</v>
      </c>
    </row>
    <row r="48" spans="1:19" x14ac:dyDescent="0.25">
      <c r="A48">
        <v>2026</v>
      </c>
      <c r="B48" s="2">
        <v>46113</v>
      </c>
      <c r="C48" s="2">
        <v>46203</v>
      </c>
      <c r="D48" t="s">
        <v>57</v>
      </c>
      <c r="F48" t="s">
        <v>160</v>
      </c>
      <c r="G48" s="2">
        <v>46163</v>
      </c>
      <c r="H48" t="s">
        <v>161</v>
      </c>
      <c r="I48" t="s">
        <v>63</v>
      </c>
      <c r="J48" t="s">
        <v>162</v>
      </c>
      <c r="K48" s="3" t="str">
        <f>HYPERLINK("https://ieeg-my.sharepoint.com/:b:/g/personal/transparencia_ieeg_org_mx/IQAM6aPRu1o0TpteO3tbz87hAfPsx1U_Vm6Z6uMzBITTpgg?e=H1KBSm")</f>
        <v>https://ieeg-my.sharepoint.com/:b:/g/personal/transparencia_ieeg_org_mx/IQAM6aPRu1o0TpteO3tbz87hAfPsx1U_Vm6Z6uMzBITTpgg?e=H1KBSm</v>
      </c>
      <c r="L48" s="2">
        <v>46167</v>
      </c>
      <c r="M48">
        <v>2</v>
      </c>
      <c r="N48" t="s">
        <v>68</v>
      </c>
      <c r="P48" t="s">
        <v>68</v>
      </c>
      <c r="Q48" s="2">
        <v>46209</v>
      </c>
      <c r="R48" t="s">
        <v>72</v>
      </c>
      <c r="S48" s="2">
        <v>46209</v>
      </c>
    </row>
    <row r="49" spans="1:19" x14ac:dyDescent="0.25">
      <c r="A49">
        <v>2026</v>
      </c>
      <c r="B49" s="2">
        <v>46113</v>
      </c>
      <c r="C49" s="2">
        <v>46203</v>
      </c>
      <c r="D49" t="s">
        <v>57</v>
      </c>
      <c r="F49" t="s">
        <v>163</v>
      </c>
      <c r="G49" s="2">
        <v>46167</v>
      </c>
      <c r="H49" t="s">
        <v>164</v>
      </c>
      <c r="I49" t="s">
        <v>63</v>
      </c>
      <c r="J49" t="s">
        <v>76</v>
      </c>
      <c r="K49" s="3" t="str">
        <f>HYPERLINK("https://ieeg-my.sharepoint.com/:b:/g/personal/transparencia_ieeg_org_mx/IQBe4R4mmTNSQrL64Fn11kh0AVivgXiaR108OGd3i-urmf0?e=6A2dMV")</f>
        <v>https://ieeg-my.sharepoint.com/:b:/g/personal/transparencia_ieeg_org_mx/IQBe4R4mmTNSQrL64Fn11kh0AVivgXiaR108OGd3i-urmf0?e=6A2dMV</v>
      </c>
      <c r="L49" s="2">
        <v>46171</v>
      </c>
      <c r="M49">
        <v>4</v>
      </c>
      <c r="N49" t="s">
        <v>68</v>
      </c>
      <c r="P49" t="s">
        <v>68</v>
      </c>
      <c r="Q49" s="2">
        <v>46209</v>
      </c>
      <c r="R49" t="s">
        <v>72</v>
      </c>
      <c r="S49" s="2">
        <v>46209</v>
      </c>
    </row>
    <row r="50" spans="1:19" x14ac:dyDescent="0.25">
      <c r="A50">
        <v>2026</v>
      </c>
      <c r="B50" s="2">
        <v>46113</v>
      </c>
      <c r="C50" s="2">
        <v>46203</v>
      </c>
      <c r="D50" t="s">
        <v>57</v>
      </c>
      <c r="F50" t="s">
        <v>165</v>
      </c>
      <c r="G50" s="2">
        <v>46167</v>
      </c>
      <c r="H50" t="s">
        <v>166</v>
      </c>
      <c r="I50" t="s">
        <v>63</v>
      </c>
      <c r="J50" t="s">
        <v>79</v>
      </c>
      <c r="K50" s="3" t="str">
        <f>HYPERLINK("https://ieeg-my.sharepoint.com/:b:/g/personal/transparencia_ieeg_org_mx/IQC2fJqb0UG7SL6h_WL0LDpxATUtBnpZ6eVr2LK90UHNh5Q?e=VNC7yn")</f>
        <v>https://ieeg-my.sharepoint.com/:b:/g/personal/transparencia_ieeg_org_mx/IQC2fJqb0UG7SL6h_WL0LDpxATUtBnpZ6eVr2LK90UHNh5Q?e=VNC7yn</v>
      </c>
      <c r="L50" s="2">
        <v>46174</v>
      </c>
      <c r="M50">
        <v>5</v>
      </c>
      <c r="N50" t="s">
        <v>68</v>
      </c>
      <c r="P50" t="s">
        <v>68</v>
      </c>
      <c r="Q50" s="2">
        <v>46209</v>
      </c>
      <c r="R50" t="s">
        <v>72</v>
      </c>
      <c r="S50" s="2">
        <v>46209</v>
      </c>
    </row>
    <row r="51" spans="1:19" x14ac:dyDescent="0.25">
      <c r="A51">
        <v>2026</v>
      </c>
      <c r="B51" s="2">
        <v>46113</v>
      </c>
      <c r="C51" s="2">
        <v>46203</v>
      </c>
      <c r="D51" t="s">
        <v>57</v>
      </c>
      <c r="F51" t="s">
        <v>167</v>
      </c>
      <c r="G51" s="2">
        <v>46167</v>
      </c>
      <c r="H51" t="s">
        <v>168</v>
      </c>
      <c r="I51" t="s">
        <v>63</v>
      </c>
      <c r="J51" t="s">
        <v>76</v>
      </c>
      <c r="K51" s="3" t="str">
        <f>HYPERLINK("https://ieeg-my.sharepoint.com/:b:/g/personal/transparencia_ieeg_org_mx/IQCjp4lqxG3OTYa694YUg2EyAabMfjDDaOooixB0bCTzu8w?e=dZUzwZ")</f>
        <v>https://ieeg-my.sharepoint.com/:b:/g/personal/transparencia_ieeg_org_mx/IQCjp4lqxG3OTYa694YUg2EyAabMfjDDaOooixB0bCTzu8w?e=dZUzwZ</v>
      </c>
      <c r="L51" s="2">
        <v>46174</v>
      </c>
      <c r="M51">
        <v>5</v>
      </c>
      <c r="N51" t="s">
        <v>68</v>
      </c>
      <c r="P51" t="s">
        <v>68</v>
      </c>
      <c r="Q51" s="2">
        <v>46209</v>
      </c>
      <c r="R51" t="s">
        <v>72</v>
      </c>
      <c r="S51" s="2">
        <v>46209</v>
      </c>
    </row>
    <row r="52" spans="1:19" x14ac:dyDescent="0.25">
      <c r="A52">
        <v>2026</v>
      </c>
      <c r="B52" s="2">
        <v>46113</v>
      </c>
      <c r="C52" s="2">
        <v>46203</v>
      </c>
      <c r="D52" t="s">
        <v>57</v>
      </c>
      <c r="F52" t="s">
        <v>169</v>
      </c>
      <c r="G52" s="2">
        <v>46169</v>
      </c>
      <c r="H52" t="s">
        <v>170</v>
      </c>
      <c r="I52" t="s">
        <v>63</v>
      </c>
      <c r="J52" t="s">
        <v>105</v>
      </c>
      <c r="K52" s="3" t="str">
        <f>HYPERLINK("https://ieeg-my.sharepoint.com/:b:/g/personal/transparencia_ieeg_org_mx/IQDcp5bgIS3vQo6B0kSFwXgjAeGhePn0_SUaWoFa8-PTORY?e=F04Heh")</f>
        <v>https://ieeg-my.sharepoint.com/:b:/g/personal/transparencia_ieeg_org_mx/IQDcp5bgIS3vQo6B0kSFwXgjAeGhePn0_SUaWoFa8-PTORY?e=F04Heh</v>
      </c>
      <c r="L52" s="2">
        <v>46171</v>
      </c>
      <c r="M52">
        <v>2</v>
      </c>
      <c r="N52" t="s">
        <v>68</v>
      </c>
      <c r="P52" t="s">
        <v>68</v>
      </c>
      <c r="Q52" s="2">
        <v>46209</v>
      </c>
      <c r="R52" t="s">
        <v>72</v>
      </c>
      <c r="S52" s="2">
        <v>46209</v>
      </c>
    </row>
    <row r="53" spans="1:19" x14ac:dyDescent="0.25">
      <c r="A53">
        <v>2026</v>
      </c>
      <c r="B53" s="2">
        <v>46113</v>
      </c>
      <c r="C53" s="2">
        <v>46203</v>
      </c>
      <c r="D53" t="s">
        <v>57</v>
      </c>
      <c r="F53" t="s">
        <v>171</v>
      </c>
      <c r="G53" s="2">
        <v>46170</v>
      </c>
      <c r="H53" t="s">
        <v>172</v>
      </c>
      <c r="I53" t="s">
        <v>63</v>
      </c>
      <c r="J53" t="s">
        <v>72</v>
      </c>
      <c r="K53" s="3" t="str">
        <f>HYPERLINK("https://ieeg-my.sharepoint.com/:b:/g/personal/transparencia_ieeg_org_mx/IQByZApk1O8xQoiCz3j26hpdAZU-3DFKKSuNQoj0QDZuhqM?e=t3dqKk")</f>
        <v>https://ieeg-my.sharepoint.com/:b:/g/personal/transparencia_ieeg_org_mx/IQByZApk1O8xQoiCz3j26hpdAZU-3DFKKSuNQoj0QDZuhqM?e=t3dqKk</v>
      </c>
      <c r="L53" s="2">
        <v>46171</v>
      </c>
      <c r="M53">
        <v>1</v>
      </c>
      <c r="N53" t="s">
        <v>68</v>
      </c>
      <c r="P53" t="s">
        <v>68</v>
      </c>
      <c r="Q53" s="2">
        <v>46209</v>
      </c>
      <c r="R53" t="s">
        <v>72</v>
      </c>
      <c r="S53" s="2">
        <v>46209</v>
      </c>
    </row>
    <row r="54" spans="1:19" x14ac:dyDescent="0.25">
      <c r="A54">
        <v>2026</v>
      </c>
      <c r="B54" s="2">
        <v>46113</v>
      </c>
      <c r="C54" s="2">
        <v>46203</v>
      </c>
      <c r="D54" t="s">
        <v>57</v>
      </c>
      <c r="F54" t="s">
        <v>173</v>
      </c>
      <c r="G54" s="2">
        <v>46170</v>
      </c>
      <c r="H54" t="s">
        <v>174</v>
      </c>
      <c r="I54" t="s">
        <v>63</v>
      </c>
      <c r="J54" t="s">
        <v>76</v>
      </c>
      <c r="K54" s="3" t="str">
        <f>HYPERLINK("https://ieeg-my.sharepoint.com/:b:/g/personal/transparencia_ieeg_org_mx/IQAdthhqThoXRocnxNYivba9ASdYGaPkTCKWW3-g9pJ592w?e=vUAPlP")</f>
        <v>https://ieeg-my.sharepoint.com/:b:/g/personal/transparencia_ieeg_org_mx/IQAdthhqThoXRocnxNYivba9ASdYGaPkTCKWW3-g9pJ592w?e=vUAPlP</v>
      </c>
      <c r="L54" s="2">
        <v>46175</v>
      </c>
      <c r="M54">
        <v>3</v>
      </c>
      <c r="N54" t="s">
        <v>68</v>
      </c>
      <c r="P54" t="s">
        <v>68</v>
      </c>
      <c r="Q54" s="2">
        <v>46209</v>
      </c>
      <c r="R54" t="s">
        <v>72</v>
      </c>
      <c r="S54" s="2">
        <v>46209</v>
      </c>
    </row>
    <row r="55" spans="1:19" x14ac:dyDescent="0.25">
      <c r="A55">
        <v>2026</v>
      </c>
      <c r="B55" s="2">
        <v>46113</v>
      </c>
      <c r="C55" s="2">
        <v>46203</v>
      </c>
      <c r="D55" t="s">
        <v>57</v>
      </c>
      <c r="F55" t="s">
        <v>175</v>
      </c>
      <c r="G55" s="2">
        <v>46170</v>
      </c>
      <c r="H55" t="s">
        <v>176</v>
      </c>
      <c r="I55" t="s">
        <v>63</v>
      </c>
      <c r="J55" t="s">
        <v>72</v>
      </c>
      <c r="K55" s="3" t="str">
        <f>HYPERLINK("https://ieeg-my.sharepoint.com/:b:/g/personal/transparencia_ieeg_org_mx/IQD5DdS5nIDPRIWC-s2rTsn7ASd5LkYTEybfOJxRAZxPvQU?e=3iZ5Pq")</f>
        <v>https://ieeg-my.sharepoint.com/:b:/g/personal/transparencia_ieeg_org_mx/IQD5DdS5nIDPRIWC-s2rTsn7ASd5LkYTEybfOJxRAZxPvQU?e=3iZ5Pq</v>
      </c>
      <c r="L55" s="2">
        <v>46175</v>
      </c>
      <c r="M55">
        <v>3</v>
      </c>
      <c r="N55" t="s">
        <v>68</v>
      </c>
      <c r="P55" t="s">
        <v>68</v>
      </c>
      <c r="Q55" s="2">
        <v>46209</v>
      </c>
      <c r="R55" t="s">
        <v>72</v>
      </c>
      <c r="S55" s="2">
        <v>46209</v>
      </c>
    </row>
    <row r="56" spans="1:19" x14ac:dyDescent="0.25">
      <c r="A56">
        <v>2026</v>
      </c>
      <c r="B56" s="2">
        <v>46113</v>
      </c>
      <c r="C56" s="2">
        <v>46203</v>
      </c>
      <c r="D56" t="s">
        <v>57</v>
      </c>
      <c r="F56" t="s">
        <v>177</v>
      </c>
      <c r="G56" s="2">
        <v>46171</v>
      </c>
      <c r="H56" t="s">
        <v>178</v>
      </c>
      <c r="I56" t="s">
        <v>63</v>
      </c>
      <c r="J56" t="s">
        <v>76</v>
      </c>
      <c r="K56" s="3" t="str">
        <f>HYPERLINK("https://ieeg-my.sharepoint.com/:b:/g/personal/transparencia_ieeg_org_mx/IQDTC_v-LOHrTpozjPAYnmyPAYw6i82QsKSPQvPw5ssefbs?e=hDW4Fl")</f>
        <v>https://ieeg-my.sharepoint.com/:b:/g/personal/transparencia_ieeg_org_mx/IQDTC_v-LOHrTpozjPAYnmyPAYw6i82QsKSPQvPw5ssefbs?e=hDW4Fl</v>
      </c>
      <c r="L56" s="2">
        <v>46178</v>
      </c>
      <c r="M56">
        <v>5</v>
      </c>
      <c r="N56" t="s">
        <v>68</v>
      </c>
      <c r="P56" t="s">
        <v>68</v>
      </c>
      <c r="Q56" s="2">
        <v>46209</v>
      </c>
      <c r="R56" t="s">
        <v>72</v>
      </c>
      <c r="S56" s="2">
        <v>46209</v>
      </c>
    </row>
    <row r="57" spans="1:19" x14ac:dyDescent="0.25">
      <c r="A57">
        <v>2026</v>
      </c>
      <c r="B57" s="2">
        <v>46113</v>
      </c>
      <c r="C57" s="2">
        <v>46203</v>
      </c>
      <c r="D57" t="s">
        <v>57</v>
      </c>
      <c r="F57" t="s">
        <v>179</v>
      </c>
      <c r="G57" s="2">
        <v>46171</v>
      </c>
      <c r="H57" t="s">
        <v>180</v>
      </c>
      <c r="I57" t="s">
        <v>63</v>
      </c>
      <c r="J57" t="s">
        <v>76</v>
      </c>
      <c r="K57" s="3" t="str">
        <f>HYPERLINK("https://ieeg-my.sharepoint.com/:b:/g/personal/transparencia_ieeg_org_mx/IQCmWigSbmCcQYbLTPs_uO1VAVNPvlu5TJPCiwoflgGwNAE?e=OpouAN")</f>
        <v>https://ieeg-my.sharepoint.com/:b:/g/personal/transparencia_ieeg_org_mx/IQCmWigSbmCcQYbLTPs_uO1VAVNPvlu5TJPCiwoflgGwNAE?e=OpouAN</v>
      </c>
      <c r="L57" s="2">
        <v>46178</v>
      </c>
      <c r="M57">
        <v>5</v>
      </c>
      <c r="N57" t="s">
        <v>68</v>
      </c>
      <c r="P57" t="s">
        <v>68</v>
      </c>
      <c r="Q57" s="2">
        <v>46209</v>
      </c>
      <c r="R57" t="s">
        <v>72</v>
      </c>
      <c r="S57" s="2">
        <v>46209</v>
      </c>
    </row>
    <row r="58" spans="1:19" x14ac:dyDescent="0.25">
      <c r="A58">
        <v>2026</v>
      </c>
      <c r="B58" s="2">
        <v>46113</v>
      </c>
      <c r="C58" s="2">
        <v>46203</v>
      </c>
      <c r="D58" t="s">
        <v>57</v>
      </c>
      <c r="F58" t="s">
        <v>181</v>
      </c>
      <c r="G58" s="2">
        <v>46171</v>
      </c>
      <c r="H58" t="s">
        <v>182</v>
      </c>
      <c r="I58" t="s">
        <v>63</v>
      </c>
      <c r="J58" t="s">
        <v>105</v>
      </c>
      <c r="K58" s="3" t="str">
        <f>HYPERLINK("https://ieeg-my.sharepoint.com/:b:/g/personal/transparencia_ieeg_org_mx/IQDFadnECv5eQq53pjLnivkuAapY-0NntMBKc-UELFJxNEc?e=K1Q7Ia")</f>
        <v>https://ieeg-my.sharepoint.com/:b:/g/personal/transparencia_ieeg_org_mx/IQDFadnECv5eQq53pjLnivkuAapY-0NntMBKc-UELFJxNEc?e=K1Q7Ia</v>
      </c>
      <c r="L58" s="2">
        <v>46178</v>
      </c>
      <c r="M58">
        <v>5</v>
      </c>
      <c r="N58" t="s">
        <v>68</v>
      </c>
      <c r="P58" t="s">
        <v>68</v>
      </c>
      <c r="Q58" s="2">
        <v>46209</v>
      </c>
      <c r="R58" t="s">
        <v>72</v>
      </c>
      <c r="S58" s="2">
        <v>46209</v>
      </c>
    </row>
    <row r="59" spans="1:19" x14ac:dyDescent="0.25">
      <c r="A59">
        <v>2026</v>
      </c>
      <c r="B59" s="2">
        <v>46113</v>
      </c>
      <c r="C59" s="2">
        <v>46203</v>
      </c>
      <c r="D59" t="s">
        <v>57</v>
      </c>
      <c r="F59" t="s">
        <v>183</v>
      </c>
      <c r="G59" s="2">
        <v>46171</v>
      </c>
      <c r="H59" t="s">
        <v>184</v>
      </c>
      <c r="I59" t="s">
        <v>63</v>
      </c>
      <c r="J59" t="s">
        <v>105</v>
      </c>
      <c r="K59" s="3" t="str">
        <f>HYPERLINK("https://ieeg-my.sharepoint.com/:b:/g/personal/transparencia_ieeg_org_mx/IQDPoFsv_BsCTI1h5GhPb8J2Af2BXBAnPuH51Y7r31_DNJw?e=BcVyhE")</f>
        <v>https://ieeg-my.sharepoint.com/:b:/g/personal/transparencia_ieeg_org_mx/IQDPoFsv_BsCTI1h5GhPb8J2Af2BXBAnPuH51Y7r31_DNJw?e=BcVyhE</v>
      </c>
      <c r="L59" s="2">
        <v>46177</v>
      </c>
      <c r="M59">
        <v>4</v>
      </c>
      <c r="N59" t="s">
        <v>68</v>
      </c>
      <c r="P59" t="s">
        <v>68</v>
      </c>
      <c r="Q59" s="2">
        <v>46209</v>
      </c>
      <c r="R59" t="s">
        <v>72</v>
      </c>
      <c r="S59" s="2">
        <v>46209</v>
      </c>
    </row>
    <row r="60" spans="1:19" x14ac:dyDescent="0.25">
      <c r="A60">
        <v>2026</v>
      </c>
      <c r="B60" s="2">
        <v>46113</v>
      </c>
      <c r="C60" s="2">
        <v>46203</v>
      </c>
      <c r="D60" t="s">
        <v>57</v>
      </c>
      <c r="F60" t="s">
        <v>185</v>
      </c>
      <c r="G60" s="2">
        <v>46174</v>
      </c>
      <c r="H60" t="s">
        <v>186</v>
      </c>
      <c r="I60" t="s">
        <v>63</v>
      </c>
      <c r="J60" t="s">
        <v>105</v>
      </c>
      <c r="K60" s="3" t="str">
        <f>HYPERLINK("https://ieeg-my.sharepoint.com/:b:/g/personal/transparencia_ieeg_org_mx/IQAKrOiJICMpS4lnC4cvtabfAWKFxGIeo9iPlSBEaFi9K40?e=A6nCuM")</f>
        <v>https://ieeg-my.sharepoint.com/:b:/g/personal/transparencia_ieeg_org_mx/IQAKrOiJICMpS4lnC4cvtabfAWKFxGIeo9iPlSBEaFi9K40?e=A6nCuM</v>
      </c>
      <c r="L60" s="2">
        <v>46177</v>
      </c>
      <c r="M60">
        <v>3</v>
      </c>
      <c r="N60" t="s">
        <v>68</v>
      </c>
      <c r="P60" t="s">
        <v>68</v>
      </c>
      <c r="Q60" s="2">
        <v>46209</v>
      </c>
      <c r="R60" t="s">
        <v>72</v>
      </c>
      <c r="S60" s="2">
        <v>46209</v>
      </c>
    </row>
    <row r="61" spans="1:19" x14ac:dyDescent="0.25">
      <c r="A61">
        <v>2026</v>
      </c>
      <c r="B61" s="2">
        <v>46113</v>
      </c>
      <c r="C61" s="2">
        <v>46203</v>
      </c>
      <c r="D61" t="s">
        <v>57</v>
      </c>
      <c r="F61" t="s">
        <v>187</v>
      </c>
      <c r="G61" s="2">
        <v>46175</v>
      </c>
      <c r="H61" t="s">
        <v>188</v>
      </c>
      <c r="I61" t="s">
        <v>63</v>
      </c>
      <c r="J61" t="s">
        <v>71</v>
      </c>
      <c r="K61" s="3" t="str">
        <f>HYPERLINK("https://ieeg-my.sharepoint.com/:b:/g/personal/transparencia_ieeg_org_mx/IQARfN8dsaacSL7UQgsHnNN7AYEMFn56bNEK-zLAq6rE66g?e=FjrFym")</f>
        <v>https://ieeg-my.sharepoint.com/:b:/g/personal/transparencia_ieeg_org_mx/IQARfN8dsaacSL7UQgsHnNN7AYEMFn56bNEK-zLAq6rE66g?e=FjrFym</v>
      </c>
      <c r="L61" s="2">
        <v>46177</v>
      </c>
      <c r="M61">
        <v>2</v>
      </c>
      <c r="N61" t="s">
        <v>68</v>
      </c>
      <c r="P61" t="s">
        <v>68</v>
      </c>
      <c r="Q61" s="2">
        <v>46209</v>
      </c>
      <c r="R61" t="s">
        <v>72</v>
      </c>
      <c r="S61" s="2">
        <v>46209</v>
      </c>
    </row>
    <row r="62" spans="1:19" x14ac:dyDescent="0.25">
      <c r="A62">
        <v>2026</v>
      </c>
      <c r="B62" s="2">
        <v>46113</v>
      </c>
      <c r="C62" s="2">
        <v>46203</v>
      </c>
      <c r="D62" t="s">
        <v>57</v>
      </c>
      <c r="F62" t="s">
        <v>189</v>
      </c>
      <c r="G62" s="2">
        <v>46176</v>
      </c>
      <c r="H62" t="s">
        <v>190</v>
      </c>
      <c r="I62" t="s">
        <v>63</v>
      </c>
      <c r="J62" t="s">
        <v>105</v>
      </c>
      <c r="K62" s="3" t="str">
        <f>HYPERLINK("https://ieeg-my.sharepoint.com/:b:/g/personal/transparencia_ieeg_org_mx/IQAuwylXfX9hQqkPsgHXuYmtAVTksSqgUFhSzunuQ25NK_o?e=GmW81B")</f>
        <v>https://ieeg-my.sharepoint.com/:b:/g/personal/transparencia_ieeg_org_mx/IQAuwylXfX9hQqkPsgHXuYmtAVTksSqgUFhSzunuQ25NK_o?e=GmW81B</v>
      </c>
      <c r="L62" s="2">
        <v>46181</v>
      </c>
      <c r="M62">
        <v>3</v>
      </c>
      <c r="N62" t="s">
        <v>68</v>
      </c>
      <c r="P62" t="s">
        <v>68</v>
      </c>
      <c r="Q62" s="2">
        <v>46209</v>
      </c>
      <c r="R62" t="s">
        <v>72</v>
      </c>
      <c r="S62" s="2">
        <v>46209</v>
      </c>
    </row>
    <row r="63" spans="1:19" x14ac:dyDescent="0.25">
      <c r="A63">
        <v>2026</v>
      </c>
      <c r="B63" s="2">
        <v>46113</v>
      </c>
      <c r="C63" s="2">
        <v>46203</v>
      </c>
      <c r="D63" t="s">
        <v>57</v>
      </c>
      <c r="F63" t="s">
        <v>191</v>
      </c>
      <c r="G63" s="2">
        <v>46176</v>
      </c>
      <c r="H63" t="s">
        <v>192</v>
      </c>
      <c r="I63" t="s">
        <v>63</v>
      </c>
      <c r="J63" t="s">
        <v>86</v>
      </c>
      <c r="K63" s="3" t="str">
        <f>HYPERLINK("https://ieeg-my.sharepoint.com/:b:/g/personal/transparencia_ieeg_org_mx/IQDsC0OxA4hsRI0oBeKOdlgZAa2pqGp__qbEUb6xctUHPo0?e=Y11KvUV")</f>
        <v>https://ieeg-my.sharepoint.com/:b:/g/personal/transparencia_ieeg_org_mx/IQDsC0OxA4hsRI0oBeKOdlgZAa2pqGp__qbEUb6xctUHPo0?e=Y11KvUV</v>
      </c>
      <c r="L63" s="2">
        <v>46188</v>
      </c>
      <c r="M63">
        <v>5</v>
      </c>
      <c r="N63" t="s">
        <v>68</v>
      </c>
      <c r="P63" t="s">
        <v>68</v>
      </c>
      <c r="Q63" s="2">
        <v>46209</v>
      </c>
      <c r="R63" t="s">
        <v>72</v>
      </c>
      <c r="S63" s="2">
        <v>46209</v>
      </c>
    </row>
    <row r="64" spans="1:19" x14ac:dyDescent="0.25">
      <c r="A64">
        <v>2026</v>
      </c>
      <c r="B64" s="2">
        <v>46113</v>
      </c>
      <c r="C64" s="2">
        <v>46203</v>
      </c>
      <c r="D64" t="s">
        <v>57</v>
      </c>
      <c r="F64" t="s">
        <v>193</v>
      </c>
      <c r="G64" s="2">
        <v>46177</v>
      </c>
      <c r="H64" t="s">
        <v>194</v>
      </c>
      <c r="I64" t="s">
        <v>63</v>
      </c>
      <c r="J64" t="s">
        <v>76</v>
      </c>
      <c r="K64" s="3" t="str">
        <f>HYPERLINK("https://ieeg-my.sharepoint.com/:b:/g/personal/transparencia_ieeg_org_mx/IQBvZ2LnWsOyRrO5rnKCKRL9AVZLhoqA7SVjjbmG3BuXslk?e=9Aww5W")</f>
        <v>https://ieeg-my.sharepoint.com/:b:/g/personal/transparencia_ieeg_org_mx/IQBvZ2LnWsOyRrO5rnKCKRL9AVZLhoqA7SVjjbmG3BuXslk?e=9Aww5W</v>
      </c>
      <c r="L64" s="2">
        <v>46182</v>
      </c>
      <c r="M64">
        <v>3</v>
      </c>
      <c r="N64" t="s">
        <v>68</v>
      </c>
      <c r="P64" t="s">
        <v>68</v>
      </c>
      <c r="Q64" s="2">
        <v>46209</v>
      </c>
      <c r="R64" t="s">
        <v>72</v>
      </c>
      <c r="S64" s="2">
        <v>46209</v>
      </c>
    </row>
    <row r="65" spans="1:19" x14ac:dyDescent="0.25">
      <c r="A65">
        <v>2026</v>
      </c>
      <c r="B65" s="2">
        <v>46113</v>
      </c>
      <c r="C65" s="2">
        <v>46203</v>
      </c>
      <c r="D65" t="s">
        <v>57</v>
      </c>
      <c r="F65" t="s">
        <v>195</v>
      </c>
      <c r="G65" s="2">
        <v>46177</v>
      </c>
      <c r="H65" t="s">
        <v>196</v>
      </c>
      <c r="I65" t="s">
        <v>63</v>
      </c>
      <c r="J65" t="s">
        <v>79</v>
      </c>
      <c r="K65" s="3" t="str">
        <f>HYPERLINK("https://ieeg-my.sharepoint.com/:b:/g/personal/transparencia_ieeg_org_mx/IQBot18Js6vVS5_691GINGC7ARSr_UdLc5UwYo1firVoFNk?e=SipvWV")</f>
        <v>https://ieeg-my.sharepoint.com/:b:/g/personal/transparencia_ieeg_org_mx/IQBot18Js6vVS5_691GINGC7ARSr_UdLc5UwYo1firVoFNk?e=SipvWV</v>
      </c>
      <c r="L65" s="2">
        <v>46183</v>
      </c>
      <c r="M65">
        <v>4</v>
      </c>
      <c r="N65" t="s">
        <v>68</v>
      </c>
      <c r="P65" t="s">
        <v>68</v>
      </c>
      <c r="Q65" s="2">
        <v>46209</v>
      </c>
      <c r="R65" t="s">
        <v>72</v>
      </c>
      <c r="S65" s="2">
        <v>46209</v>
      </c>
    </row>
    <row r="66" spans="1:19" x14ac:dyDescent="0.25">
      <c r="A66">
        <v>2026</v>
      </c>
      <c r="B66" s="2">
        <v>46113</v>
      </c>
      <c r="C66" s="2">
        <v>46203</v>
      </c>
      <c r="D66" t="s">
        <v>57</v>
      </c>
      <c r="F66" t="s">
        <v>197</v>
      </c>
      <c r="G66" s="2">
        <v>46177</v>
      </c>
      <c r="H66" t="s">
        <v>198</v>
      </c>
      <c r="I66" t="s">
        <v>63</v>
      </c>
      <c r="J66" t="s">
        <v>76</v>
      </c>
      <c r="K66" s="3" t="str">
        <f>HYPERLINK("https://ieeg-my.sharepoint.com/:b:/g/personal/transparencia_ieeg_org_mx/IQDUWqMK6Ys4RIut9Y75-k5oAfH3rVbb1lxrN9qFR34_Yz8?e=WdPcdz")</f>
        <v>https://ieeg-my.sharepoint.com/:b:/g/personal/transparencia_ieeg_org_mx/IQDUWqMK6Ys4RIut9Y75-k5oAfH3rVbb1lxrN9qFR34_Yz8?e=WdPcdz</v>
      </c>
      <c r="L66" s="2">
        <v>46184</v>
      </c>
      <c r="M66">
        <v>5</v>
      </c>
      <c r="N66" t="s">
        <v>68</v>
      </c>
      <c r="P66" t="s">
        <v>68</v>
      </c>
      <c r="Q66" s="2">
        <v>46209</v>
      </c>
      <c r="R66" t="s">
        <v>72</v>
      </c>
      <c r="S66" s="2">
        <v>46209</v>
      </c>
    </row>
    <row r="67" spans="1:19" x14ac:dyDescent="0.25">
      <c r="A67">
        <v>2026</v>
      </c>
      <c r="B67" s="2">
        <v>46113</v>
      </c>
      <c r="C67" s="2">
        <v>46203</v>
      </c>
      <c r="D67" t="s">
        <v>57</v>
      </c>
      <c r="F67" t="s">
        <v>199</v>
      </c>
      <c r="G67" s="2">
        <v>46177</v>
      </c>
      <c r="H67" t="s">
        <v>200</v>
      </c>
      <c r="I67" t="s">
        <v>63</v>
      </c>
      <c r="J67" t="s">
        <v>71</v>
      </c>
      <c r="K67" s="3" t="str">
        <f>HYPERLINK("https://ieeg-my.sharepoint.com/:b:/g/personal/transparencia_ieeg_org_mx/IQAc5SzhNbX_TJ0NSqdW7B5LAcOpmHR_lHsmfNhsHO6aaFs?e=ghHUsk")</f>
        <v>https://ieeg-my.sharepoint.com/:b:/g/personal/transparencia_ieeg_org_mx/IQAc5SzhNbX_TJ0NSqdW7B5LAcOpmHR_lHsmfNhsHO6aaFs?e=ghHUsk</v>
      </c>
      <c r="L67" s="2">
        <v>46182</v>
      </c>
      <c r="M67">
        <v>3</v>
      </c>
      <c r="N67" t="s">
        <v>68</v>
      </c>
      <c r="P67" t="s">
        <v>68</v>
      </c>
      <c r="Q67" s="2">
        <v>46209</v>
      </c>
      <c r="R67" t="s">
        <v>72</v>
      </c>
      <c r="S67" s="2">
        <v>46209</v>
      </c>
    </row>
    <row r="68" spans="1:19" x14ac:dyDescent="0.25">
      <c r="A68">
        <v>2026</v>
      </c>
      <c r="B68" s="2">
        <v>46113</v>
      </c>
      <c r="C68" s="2">
        <v>46203</v>
      </c>
      <c r="D68" t="s">
        <v>62</v>
      </c>
      <c r="E68" t="s">
        <v>73</v>
      </c>
      <c r="F68" t="s">
        <v>201</v>
      </c>
      <c r="G68" s="2">
        <v>46178</v>
      </c>
      <c r="H68" t="s">
        <v>202</v>
      </c>
      <c r="I68" t="s">
        <v>63</v>
      </c>
      <c r="J68" t="s">
        <v>203</v>
      </c>
      <c r="K68" s="3" t="str">
        <f>HYPERLINK("https://ieeg-my.sharepoint.com/:b:/g/personal/transparencia_ieeg_org_mx/IQAyYnmSZSmrRZInKwpBtWqxAS5LQvtSEaPI8QYIVaHk1P4?e=qXlmRZ")</f>
        <v>https://ieeg-my.sharepoint.com/:b:/g/personal/transparencia_ieeg_org_mx/IQAyYnmSZSmrRZInKwpBtWqxAS5LQvtSEaPI8QYIVaHk1P4?e=qXlmRZ</v>
      </c>
      <c r="L68" s="2">
        <v>46183</v>
      </c>
      <c r="M68">
        <v>3</v>
      </c>
      <c r="N68" t="s">
        <v>68</v>
      </c>
      <c r="P68" t="s">
        <v>68</v>
      </c>
      <c r="Q68" s="2">
        <v>46209</v>
      </c>
      <c r="R68" t="s">
        <v>72</v>
      </c>
      <c r="S68" s="2">
        <v>46209</v>
      </c>
    </row>
    <row r="69" spans="1:19" x14ac:dyDescent="0.25">
      <c r="A69">
        <v>2026</v>
      </c>
      <c r="B69" s="2">
        <v>46113</v>
      </c>
      <c r="C69" s="2">
        <v>46203</v>
      </c>
      <c r="D69" t="s">
        <v>57</v>
      </c>
      <c r="F69" t="s">
        <v>204</v>
      </c>
      <c r="G69" s="2">
        <v>46178</v>
      </c>
      <c r="H69" t="s">
        <v>205</v>
      </c>
      <c r="I69" t="s">
        <v>63</v>
      </c>
      <c r="J69" t="s">
        <v>105</v>
      </c>
      <c r="K69" s="3" t="str">
        <f>HYPERLINK("https://ieeg-my.sharepoint.com/:b:/g/personal/transparencia_ieeg_org_mx/IQBN9A03bV78QYKypvVkZNwqAWoWdtEUP2skoa7ubobb0Ig?e=pKagit")</f>
        <v>https://ieeg-my.sharepoint.com/:b:/g/personal/transparencia_ieeg_org_mx/IQBN9A03bV78QYKypvVkZNwqAWoWdtEUP2skoa7ubobb0Ig?e=pKagit</v>
      </c>
      <c r="L69" s="2">
        <v>46183</v>
      </c>
      <c r="M69">
        <v>3</v>
      </c>
      <c r="N69" t="s">
        <v>68</v>
      </c>
      <c r="P69" t="s">
        <v>68</v>
      </c>
      <c r="Q69" s="2">
        <v>46209</v>
      </c>
      <c r="R69" t="s">
        <v>72</v>
      </c>
      <c r="S69" s="2">
        <v>46209</v>
      </c>
    </row>
    <row r="70" spans="1:19" x14ac:dyDescent="0.25">
      <c r="A70">
        <v>2026</v>
      </c>
      <c r="B70" s="2">
        <v>46113</v>
      </c>
      <c r="C70" s="2">
        <v>46203</v>
      </c>
      <c r="D70" t="s">
        <v>57</v>
      </c>
      <c r="F70" t="s">
        <v>206</v>
      </c>
      <c r="G70" s="2">
        <v>46182</v>
      </c>
      <c r="H70" t="s">
        <v>207</v>
      </c>
      <c r="I70" t="s">
        <v>63</v>
      </c>
      <c r="J70" t="s">
        <v>72</v>
      </c>
      <c r="K70" s="3" t="str">
        <f>HYPERLINK("https://ieeg-my.sharepoint.com/:b:/g/personal/transparencia_ieeg_org_mx/IQA04c8zFC-UQoVZf8phdUKMAcEUgwoPh0Rs1QpFsbqrCAY?e=0jzQ10")</f>
        <v>https://ieeg-my.sharepoint.com/:b:/g/personal/transparencia_ieeg_org_mx/IQA04c8zFC-UQoVZf8phdUKMAcEUgwoPh0Rs1QpFsbqrCAY?e=0jzQ10</v>
      </c>
      <c r="L70" s="2">
        <v>46189</v>
      </c>
      <c r="M70">
        <v>5</v>
      </c>
      <c r="N70" t="s">
        <v>68</v>
      </c>
      <c r="P70" t="s">
        <v>68</v>
      </c>
      <c r="Q70" s="2">
        <v>46209</v>
      </c>
      <c r="R70" t="s">
        <v>72</v>
      </c>
      <c r="S70" s="2">
        <v>46209</v>
      </c>
    </row>
    <row r="71" spans="1:19" x14ac:dyDescent="0.25">
      <c r="A71">
        <v>2026</v>
      </c>
      <c r="B71" s="2">
        <v>46113</v>
      </c>
      <c r="C71" s="2">
        <v>46203</v>
      </c>
      <c r="D71" t="s">
        <v>57</v>
      </c>
      <c r="F71" t="s">
        <v>208</v>
      </c>
      <c r="G71" s="2">
        <v>46182</v>
      </c>
      <c r="H71" t="s">
        <v>245</v>
      </c>
      <c r="I71" t="s">
        <v>63</v>
      </c>
      <c r="J71" t="s">
        <v>76</v>
      </c>
      <c r="K71" s="3" t="str">
        <f>HYPERLINK("https://ieeg-my.sharepoint.com/:b:/g/personal/transparencia_ieeg_org_mx/IQC2nYLNnw56QIKZu7dyaBWCATiCCs3fY3GwuEn3HjfXu9M?e=Idbcf3")</f>
        <v>https://ieeg-my.sharepoint.com/:b:/g/personal/transparencia_ieeg_org_mx/IQC2nYLNnw56QIKZu7dyaBWCATiCCs3fY3GwuEn3HjfXu9M?e=Idbcf3</v>
      </c>
      <c r="L71" s="2">
        <v>46189</v>
      </c>
      <c r="M71">
        <v>5</v>
      </c>
      <c r="N71" t="s">
        <v>68</v>
      </c>
      <c r="P71" t="s">
        <v>68</v>
      </c>
      <c r="Q71" s="2">
        <v>46209</v>
      </c>
      <c r="R71" t="s">
        <v>72</v>
      </c>
      <c r="S71" s="2">
        <v>46209</v>
      </c>
    </row>
    <row r="72" spans="1:19" x14ac:dyDescent="0.25">
      <c r="A72">
        <v>2026</v>
      </c>
      <c r="B72" s="2">
        <v>46113</v>
      </c>
      <c r="C72" s="2">
        <v>46203</v>
      </c>
      <c r="D72" t="s">
        <v>57</v>
      </c>
      <c r="F72" t="s">
        <v>209</v>
      </c>
      <c r="G72" s="2">
        <v>46182</v>
      </c>
      <c r="H72" t="s">
        <v>210</v>
      </c>
      <c r="I72" t="s">
        <v>63</v>
      </c>
      <c r="J72" t="s">
        <v>76</v>
      </c>
      <c r="K72" s="3" t="str">
        <f>HYPERLINK("https://ieeg-my.sharepoint.com/:b:/g/personal/transparencia_ieeg_org_mx/IQA0E712uaI7QZYvly6jhn9XAVQAg9kxXZK2cwtPe96j0PY?e=2819Cp")</f>
        <v>https://ieeg-my.sharepoint.com/:b:/g/personal/transparencia_ieeg_org_mx/IQA0E712uaI7QZYvly6jhn9XAVQAg9kxXZK2cwtPe96j0PY?e=2819Cp</v>
      </c>
      <c r="L72" s="2">
        <v>46189</v>
      </c>
      <c r="M72">
        <v>5</v>
      </c>
      <c r="N72" t="s">
        <v>68</v>
      </c>
      <c r="P72" t="s">
        <v>68</v>
      </c>
      <c r="Q72" s="2">
        <v>46209</v>
      </c>
      <c r="R72" t="s">
        <v>72</v>
      </c>
      <c r="S72" s="2">
        <v>46209</v>
      </c>
    </row>
    <row r="73" spans="1:19" x14ac:dyDescent="0.25">
      <c r="A73">
        <v>2026</v>
      </c>
      <c r="B73" s="2">
        <v>46113</v>
      </c>
      <c r="C73" s="2">
        <v>46203</v>
      </c>
      <c r="D73" t="s">
        <v>57</v>
      </c>
      <c r="F73" t="s">
        <v>211</v>
      </c>
      <c r="G73" s="2">
        <v>46185</v>
      </c>
      <c r="H73" t="s">
        <v>212</v>
      </c>
      <c r="I73" t="s">
        <v>63</v>
      </c>
      <c r="J73" t="s">
        <v>72</v>
      </c>
      <c r="K73" s="3" t="str">
        <f>HYPERLINK("https://ieeg-my.sharepoint.com/:b:/g/personal/transparencia_ieeg_org_mx/IQB9CaXo9Dq1Sa9ZLmFNpvEyAZ9Xh0tq0OOAJb1L-RL6a2Q?e=cqJAs0")</f>
        <v>https://ieeg-my.sharepoint.com/:b:/g/personal/transparencia_ieeg_org_mx/IQB9CaXo9Dq1Sa9ZLmFNpvEyAZ9Xh0tq0OOAJb1L-RL6a2Q?e=cqJAs0</v>
      </c>
      <c r="L73" s="2">
        <v>46191</v>
      </c>
      <c r="M73">
        <v>4</v>
      </c>
      <c r="N73" t="s">
        <v>68</v>
      </c>
      <c r="P73" t="s">
        <v>68</v>
      </c>
      <c r="Q73" s="2">
        <v>46209</v>
      </c>
      <c r="R73" t="s">
        <v>72</v>
      </c>
      <c r="S73" s="2">
        <v>46209</v>
      </c>
    </row>
    <row r="74" spans="1:19" x14ac:dyDescent="0.25">
      <c r="A74">
        <v>2026</v>
      </c>
      <c r="B74" s="2">
        <v>46113</v>
      </c>
      <c r="C74" s="2">
        <v>46203</v>
      </c>
      <c r="D74" t="s">
        <v>57</v>
      </c>
      <c r="F74" t="s">
        <v>213</v>
      </c>
      <c r="G74" s="2">
        <v>46185</v>
      </c>
      <c r="H74" t="s">
        <v>214</v>
      </c>
      <c r="I74" t="s">
        <v>63</v>
      </c>
      <c r="J74" t="s">
        <v>76</v>
      </c>
      <c r="K74" s="3" t="str">
        <f>HYPERLINK("https://ieeg-my.sharepoint.com/:b:/g/personal/transparencia_ieeg_org_mx/IQBWk0jdI6jiTYG-MucwZhBWAQjC3jtuxgjOmJp7pHn0SmE?e=oGfXrT")</f>
        <v>https://ieeg-my.sharepoint.com/:b:/g/personal/transparencia_ieeg_org_mx/IQBWk0jdI6jiTYG-MucwZhBWAQjC3jtuxgjOmJp7pHn0SmE?e=oGfXrT</v>
      </c>
      <c r="L74" s="2">
        <v>46191</v>
      </c>
      <c r="M74">
        <v>4</v>
      </c>
      <c r="N74" t="s">
        <v>68</v>
      </c>
      <c r="P74" t="s">
        <v>68</v>
      </c>
      <c r="Q74" s="2">
        <v>46209</v>
      </c>
      <c r="R74" t="s">
        <v>72</v>
      </c>
      <c r="S74" s="2">
        <v>46209</v>
      </c>
    </row>
    <row r="75" spans="1:19" x14ac:dyDescent="0.25">
      <c r="A75">
        <v>2026</v>
      </c>
      <c r="B75" s="2">
        <v>46113</v>
      </c>
      <c r="C75" s="2">
        <v>46203</v>
      </c>
      <c r="D75" t="s">
        <v>57</v>
      </c>
      <c r="F75" t="s">
        <v>215</v>
      </c>
      <c r="G75" s="2">
        <v>46185</v>
      </c>
      <c r="H75" t="s">
        <v>216</v>
      </c>
      <c r="I75" t="s">
        <v>63</v>
      </c>
      <c r="J75" t="s">
        <v>72</v>
      </c>
      <c r="K75" s="3" t="str">
        <f>HYPERLINK("https://ieeg-my.sharepoint.com/:b:/g/personal/transparencia_ieeg_org_mx/IQAgktKUJWV2SY6kAydGZbsyAVto-szi1ngIwxeCmi8ISKA?e=rRqNlE")</f>
        <v>https://ieeg-my.sharepoint.com/:b:/g/personal/transparencia_ieeg_org_mx/IQAgktKUJWV2SY6kAydGZbsyAVto-szi1ngIwxeCmi8ISKA?e=rRqNlE</v>
      </c>
      <c r="L75" s="2">
        <v>46190</v>
      </c>
      <c r="M75">
        <v>3</v>
      </c>
      <c r="N75" t="s">
        <v>68</v>
      </c>
      <c r="P75" t="s">
        <v>68</v>
      </c>
      <c r="Q75" s="2">
        <v>46209</v>
      </c>
      <c r="R75" t="s">
        <v>72</v>
      </c>
      <c r="S75" s="2">
        <v>46209</v>
      </c>
    </row>
    <row r="76" spans="1:19" x14ac:dyDescent="0.25">
      <c r="A76">
        <v>2026</v>
      </c>
      <c r="B76" s="2">
        <v>46113</v>
      </c>
      <c r="C76" s="2">
        <v>46203</v>
      </c>
      <c r="D76" t="s">
        <v>59</v>
      </c>
      <c r="F76" t="s">
        <v>217</v>
      </c>
      <c r="G76" s="2">
        <v>46188</v>
      </c>
      <c r="H76" t="s">
        <v>218</v>
      </c>
      <c r="I76" t="s">
        <v>63</v>
      </c>
      <c r="J76" t="s">
        <v>71</v>
      </c>
      <c r="K76" s="3" t="str">
        <f>HYPERLINK("https://ieeg-my.sharepoint.com/:b:/g/personal/transparencia_ieeg_org_mx/IQDWgU3OuDaAQrAZrbYDo2KlAU8WeN5-CjKqua79j8pmuCc?e=egnBt4")</f>
        <v>https://ieeg-my.sharepoint.com/:b:/g/personal/transparencia_ieeg_org_mx/IQDWgU3OuDaAQrAZrbYDo2KlAU8WeN5-CjKqua79j8pmuCc?e=egnBt4</v>
      </c>
      <c r="L76" s="2">
        <v>46190</v>
      </c>
      <c r="M76">
        <v>2</v>
      </c>
      <c r="N76" t="s">
        <v>68</v>
      </c>
      <c r="P76" t="s">
        <v>68</v>
      </c>
      <c r="Q76" s="2">
        <v>46209</v>
      </c>
      <c r="R76" t="s">
        <v>72</v>
      </c>
      <c r="S76" s="2">
        <v>46209</v>
      </c>
    </row>
    <row r="77" spans="1:19" x14ac:dyDescent="0.25">
      <c r="A77">
        <v>2026</v>
      </c>
      <c r="B77" s="2">
        <v>46113</v>
      </c>
      <c r="C77" s="2">
        <v>46203</v>
      </c>
      <c r="D77" t="s">
        <v>57</v>
      </c>
      <c r="F77" t="s">
        <v>219</v>
      </c>
      <c r="G77" s="2">
        <v>46188</v>
      </c>
      <c r="H77" t="s">
        <v>220</v>
      </c>
      <c r="I77" t="s">
        <v>63</v>
      </c>
      <c r="J77" t="s">
        <v>76</v>
      </c>
      <c r="K77" s="3" t="str">
        <f>HYPERLINK("https://ieeg-my.sharepoint.com/:b:/g/personal/transparencia_ieeg_org_mx/IQDJwIiuEQdCS7vpgClh28EGAQDCqj-RIZomMD9d9jjjCss?e=QRULgK")</f>
        <v>https://ieeg-my.sharepoint.com/:b:/g/personal/transparencia_ieeg_org_mx/IQDJwIiuEQdCS7vpgClh28EGAQDCqj-RIZomMD9d9jjjCss?e=QRULgK</v>
      </c>
      <c r="L77" s="2">
        <v>46190</v>
      </c>
      <c r="M77">
        <v>2</v>
      </c>
      <c r="N77" t="s">
        <v>68</v>
      </c>
      <c r="P77" t="s">
        <v>68</v>
      </c>
      <c r="Q77" s="2">
        <v>46209</v>
      </c>
      <c r="R77" t="s">
        <v>72</v>
      </c>
      <c r="S77" s="2">
        <v>46209</v>
      </c>
    </row>
    <row r="78" spans="1:19" x14ac:dyDescent="0.25">
      <c r="A78">
        <v>2026</v>
      </c>
      <c r="B78" s="2">
        <v>46113</v>
      </c>
      <c r="C78" s="2">
        <v>46203</v>
      </c>
      <c r="D78" t="s">
        <v>57</v>
      </c>
      <c r="F78" t="s">
        <v>221</v>
      </c>
      <c r="G78" s="2">
        <v>46188</v>
      </c>
      <c r="H78" t="s">
        <v>222</v>
      </c>
      <c r="I78" t="s">
        <v>63</v>
      </c>
      <c r="J78" t="s">
        <v>223</v>
      </c>
      <c r="K78" s="3" t="str">
        <f>HYPERLINK("https://ieeg-my.sharepoint.com/:b:/g/personal/transparencia_ieeg_org_mx/IQD4YxDIxQDcTpGAfSXSYR3GARg7pSqZRKETIjRnBeL3Z88?e=cZKDVs")</f>
        <v>https://ieeg-my.sharepoint.com/:b:/g/personal/transparencia_ieeg_org_mx/IQD4YxDIxQDcTpGAfSXSYR3GARg7pSqZRKETIjRnBeL3Z88?e=cZKDVs</v>
      </c>
      <c r="L78" s="2">
        <v>46195</v>
      </c>
      <c r="M78">
        <v>5</v>
      </c>
      <c r="N78" t="s">
        <v>68</v>
      </c>
      <c r="P78" t="s">
        <v>68</v>
      </c>
      <c r="Q78" s="2">
        <v>46209</v>
      </c>
      <c r="R78" t="s">
        <v>72</v>
      </c>
      <c r="S78" s="2">
        <v>46209</v>
      </c>
    </row>
    <row r="79" spans="1:19" x14ac:dyDescent="0.25">
      <c r="A79">
        <v>2026</v>
      </c>
      <c r="B79" s="2">
        <v>46113</v>
      </c>
      <c r="C79" s="2">
        <v>46203</v>
      </c>
      <c r="D79" t="s">
        <v>57</v>
      </c>
      <c r="F79" t="s">
        <v>224</v>
      </c>
      <c r="G79" s="2">
        <v>46189</v>
      </c>
      <c r="H79" t="s">
        <v>225</v>
      </c>
      <c r="I79" t="s">
        <v>63</v>
      </c>
      <c r="J79" t="s">
        <v>71</v>
      </c>
      <c r="K79" s="3" t="str">
        <f>HYPERLINK("https://ieeg-my.sharepoint.com/:b:/g/personal/transparencia_ieeg_org_mx/IQBZdg99B2kpRLBbLi0-6k6SAR4JV37vrzIfZFlW6zk-a1g?e=goOR2j")</f>
        <v>https://ieeg-my.sharepoint.com/:b:/g/personal/transparencia_ieeg_org_mx/IQBZdg99B2kpRLBbLi0-6k6SAR4JV37vrzIfZFlW6zk-a1g?e=goOR2j</v>
      </c>
      <c r="L79" s="2">
        <v>46195</v>
      </c>
      <c r="M79">
        <v>4</v>
      </c>
      <c r="N79" t="s">
        <v>68</v>
      </c>
      <c r="P79" t="s">
        <v>68</v>
      </c>
      <c r="Q79" s="2">
        <v>46209</v>
      </c>
      <c r="R79" t="s">
        <v>72</v>
      </c>
      <c r="S79" s="2">
        <v>46209</v>
      </c>
    </row>
    <row r="80" spans="1:19" x14ac:dyDescent="0.25">
      <c r="A80">
        <v>2026</v>
      </c>
      <c r="B80" s="2">
        <v>46113</v>
      </c>
      <c r="C80" s="2">
        <v>46203</v>
      </c>
      <c r="D80" t="s">
        <v>57</v>
      </c>
      <c r="F80" t="s">
        <v>226</v>
      </c>
      <c r="G80" s="2">
        <v>46189</v>
      </c>
      <c r="H80" t="s">
        <v>227</v>
      </c>
      <c r="I80" t="s">
        <v>63</v>
      </c>
      <c r="J80" t="s">
        <v>76</v>
      </c>
      <c r="K80" s="3" t="str">
        <f>HYPERLINK("https://ieeg-my.sharepoint.com/:b:/g/personal/transparencia_ieeg_org_mx/IQBRDBsVk56LS4ZXDNgu03CjAYqN6_7-WwZ5vp4_yD05vOE?e=iN1LH2")</f>
        <v>https://ieeg-my.sharepoint.com/:b:/g/personal/transparencia_ieeg_org_mx/IQBRDBsVk56LS4ZXDNgu03CjAYqN6_7-WwZ5vp4_yD05vOE?e=iN1LH2</v>
      </c>
      <c r="L80" s="2">
        <v>46196</v>
      </c>
      <c r="M80">
        <v>5</v>
      </c>
      <c r="N80" t="s">
        <v>68</v>
      </c>
      <c r="P80" t="s">
        <v>68</v>
      </c>
      <c r="Q80" s="2">
        <v>46209</v>
      </c>
      <c r="R80" t="s">
        <v>72</v>
      </c>
      <c r="S80" s="2">
        <v>46209</v>
      </c>
    </row>
    <row r="81" spans="1:19" x14ac:dyDescent="0.25">
      <c r="A81">
        <v>2026</v>
      </c>
      <c r="B81" s="2">
        <v>46113</v>
      </c>
      <c r="C81" s="2">
        <v>46203</v>
      </c>
      <c r="D81" t="s">
        <v>59</v>
      </c>
      <c r="F81" t="s">
        <v>228</v>
      </c>
      <c r="G81" s="2">
        <v>46191</v>
      </c>
      <c r="H81" t="s">
        <v>229</v>
      </c>
      <c r="I81" t="s">
        <v>63</v>
      </c>
      <c r="J81" t="s">
        <v>230</v>
      </c>
      <c r="K81" s="3" t="str">
        <f>HYPERLINK("https://ieeg-my.sharepoint.com/:b:/g/personal/transparencia_ieeg_org_mx/IQBBqrcmHUVqT6lPiDiPEdQ4AQGRXzPt0e_V5CzaTlZSIGw?e=Kk7796")</f>
        <v>https://ieeg-my.sharepoint.com/:b:/g/personal/transparencia_ieeg_org_mx/IQBBqrcmHUVqT6lPiDiPEdQ4AQGRXzPt0e_V5CzaTlZSIGw?e=Kk7796</v>
      </c>
      <c r="L81" s="2">
        <v>46199</v>
      </c>
      <c r="M81">
        <v>5</v>
      </c>
      <c r="N81" t="s">
        <v>68</v>
      </c>
      <c r="P81" t="s">
        <v>68</v>
      </c>
      <c r="Q81" s="2">
        <v>46209</v>
      </c>
      <c r="R81" t="s">
        <v>72</v>
      </c>
      <c r="S81" s="2">
        <v>46209</v>
      </c>
    </row>
    <row r="82" spans="1:19" x14ac:dyDescent="0.25">
      <c r="A82">
        <v>2026</v>
      </c>
      <c r="B82" s="2">
        <v>46113</v>
      </c>
      <c r="C82" s="2">
        <v>46203</v>
      </c>
      <c r="D82" t="s">
        <v>57</v>
      </c>
      <c r="F82" t="s">
        <v>231</v>
      </c>
      <c r="G82" s="2">
        <v>46191</v>
      </c>
      <c r="H82" t="s">
        <v>232</v>
      </c>
      <c r="I82" t="s">
        <v>63</v>
      </c>
      <c r="J82" t="s">
        <v>105</v>
      </c>
      <c r="K82" s="3" t="str">
        <f>HYPERLINK("https://ieeg-my.sharepoint.com/:b:/g/personal/transparencia_ieeg_org_mx/IQDgf915-AZ6Q4RlvpGI8OKLAYo4AXOD-gMkGF3X0NoM3Jk?e=zJkLcz")</f>
        <v>https://ieeg-my.sharepoint.com/:b:/g/personal/transparencia_ieeg_org_mx/IQDgf915-AZ6Q4RlvpGI8OKLAYo4AXOD-gMkGF3X0NoM3Jk?e=zJkLcz</v>
      </c>
      <c r="L82" s="2">
        <v>46195</v>
      </c>
      <c r="M82">
        <v>2</v>
      </c>
      <c r="N82" t="s">
        <v>68</v>
      </c>
      <c r="P82" t="s">
        <v>68</v>
      </c>
      <c r="Q82" s="2">
        <v>46209</v>
      </c>
      <c r="R82" t="s">
        <v>72</v>
      </c>
      <c r="S82" s="2">
        <v>46209</v>
      </c>
    </row>
    <row r="83" spans="1:19" x14ac:dyDescent="0.25">
      <c r="A83">
        <v>2026</v>
      </c>
      <c r="B83" s="2">
        <v>46113</v>
      </c>
      <c r="C83" s="2">
        <v>46203</v>
      </c>
      <c r="D83" t="s">
        <v>57</v>
      </c>
      <c r="F83" t="s">
        <v>233</v>
      </c>
      <c r="G83" s="2">
        <v>46195</v>
      </c>
      <c r="H83" t="s">
        <v>234</v>
      </c>
      <c r="I83" t="s">
        <v>63</v>
      </c>
      <c r="J83" t="s">
        <v>72</v>
      </c>
      <c r="K83" s="3" t="str">
        <f>HYPERLINK("https://ieeg-my.sharepoint.com/:b:/g/personal/transparencia_ieeg_org_mx/IQDbsLnJ2gfJQ4irUftiYF18AbO8av2akFaKWkbfVjF8DA4?e=F1I63A")</f>
        <v>https://ieeg-my.sharepoint.com/:b:/g/personal/transparencia_ieeg_org_mx/IQDbsLnJ2gfJQ4irUftiYF18AbO8av2akFaKWkbfVjF8DA4?e=F1I63A</v>
      </c>
      <c r="L83" s="2">
        <v>46202</v>
      </c>
      <c r="M83">
        <v>4</v>
      </c>
      <c r="N83" t="s">
        <v>68</v>
      </c>
      <c r="P83" t="s">
        <v>68</v>
      </c>
      <c r="Q83" s="2">
        <v>46209</v>
      </c>
      <c r="R83" t="s">
        <v>72</v>
      </c>
      <c r="S83" s="2">
        <v>46209</v>
      </c>
    </row>
    <row r="84" spans="1:19" x14ac:dyDescent="0.25">
      <c r="A84">
        <v>2026</v>
      </c>
      <c r="B84" s="2">
        <v>46113</v>
      </c>
      <c r="C84" s="2">
        <v>46203</v>
      </c>
      <c r="D84" t="s">
        <v>57</v>
      </c>
      <c r="F84" t="s">
        <v>235</v>
      </c>
      <c r="G84" s="2">
        <v>46195</v>
      </c>
      <c r="H84" t="s">
        <v>236</v>
      </c>
      <c r="I84" t="s">
        <v>63</v>
      </c>
      <c r="J84" t="s">
        <v>72</v>
      </c>
      <c r="K84" s="3" t="str">
        <f>HYPERLINK("https://ieeg-my.sharepoint.com/:b:/g/personal/transparencia_ieeg_org_mx/IQBtuvoH_HzXTrfjy_Rqa41sATOQS14clLWlEJ9ls8UcaIE?e=4BXNo7")</f>
        <v>https://ieeg-my.sharepoint.com/:b:/g/personal/transparencia_ieeg_org_mx/IQBtuvoH_HzXTrfjy_Rqa41sATOQS14clLWlEJ9ls8UcaIE?e=4BXNo7</v>
      </c>
      <c r="L84" s="2">
        <v>46202</v>
      </c>
      <c r="M84">
        <v>4</v>
      </c>
      <c r="N84" t="s">
        <v>68</v>
      </c>
      <c r="P84" t="s">
        <v>68</v>
      </c>
      <c r="Q84" s="2">
        <v>46209</v>
      </c>
      <c r="R84" t="s">
        <v>72</v>
      </c>
      <c r="S84" s="2">
        <v>46209</v>
      </c>
    </row>
    <row r="85" spans="1:19" x14ac:dyDescent="0.25">
      <c r="A85">
        <v>2026</v>
      </c>
      <c r="B85" s="2">
        <v>46113</v>
      </c>
      <c r="C85" s="2">
        <v>46203</v>
      </c>
      <c r="D85" t="s">
        <v>57</v>
      </c>
      <c r="F85" t="s">
        <v>237</v>
      </c>
      <c r="G85" s="2">
        <v>46195</v>
      </c>
      <c r="H85" t="s">
        <v>236</v>
      </c>
      <c r="I85" t="s">
        <v>63</v>
      </c>
      <c r="J85" t="s">
        <v>72</v>
      </c>
      <c r="K85" s="3" t="str">
        <f>HYPERLINK("https://ieeg-my.sharepoint.com/:b:/g/personal/transparencia_ieeg_org_mx/IQC59tdOmQbbQLJHyYABYlsfAZKqfUQ3NHfJEGKHbEpMrIM?e=W7LD1a")</f>
        <v>https://ieeg-my.sharepoint.com/:b:/g/personal/transparencia_ieeg_org_mx/IQC59tdOmQbbQLJHyYABYlsfAZKqfUQ3NHfJEGKHbEpMrIM?e=W7LD1a</v>
      </c>
      <c r="L85" s="2">
        <v>46202</v>
      </c>
      <c r="M85">
        <v>4</v>
      </c>
      <c r="N85" t="s">
        <v>68</v>
      </c>
      <c r="P85" t="s">
        <v>68</v>
      </c>
      <c r="Q85" s="2">
        <v>46209</v>
      </c>
      <c r="R85" t="s">
        <v>72</v>
      </c>
      <c r="S85" s="2">
        <v>46209</v>
      </c>
    </row>
    <row r="86" spans="1:19" x14ac:dyDescent="0.25">
      <c r="A86">
        <v>2026</v>
      </c>
      <c r="B86" s="2">
        <v>46113</v>
      </c>
      <c r="C86" s="2">
        <v>46203</v>
      </c>
      <c r="D86" t="s">
        <v>57</v>
      </c>
      <c r="F86" t="s">
        <v>238</v>
      </c>
      <c r="G86" s="2">
        <v>46202</v>
      </c>
      <c r="H86" t="s">
        <v>239</v>
      </c>
      <c r="I86" t="s">
        <v>63</v>
      </c>
      <c r="J86" t="s">
        <v>76</v>
      </c>
      <c r="K86" s="3" t="str">
        <f>HYPERLINK("https://ieeg-my.sharepoint.com/:b:/g/personal/transparencia_ieeg_org_mx/IQAITXjE6ctgS4Eevfh2anUTAXTUMtK62UWVzSFVcYKi-Sc?e=Tm2Lzg")</f>
        <v>https://ieeg-my.sharepoint.com/:b:/g/personal/transparencia_ieeg_org_mx/IQAITXjE6ctgS4Eevfh2anUTAXTUMtK62UWVzSFVcYKi-Sc?e=Tm2Lzg</v>
      </c>
      <c r="L86" s="2">
        <v>46206</v>
      </c>
      <c r="M86">
        <v>4</v>
      </c>
      <c r="N86" t="s">
        <v>68</v>
      </c>
      <c r="P86" t="s">
        <v>68</v>
      </c>
      <c r="Q86" s="2">
        <v>46209</v>
      </c>
      <c r="R86" t="s">
        <v>72</v>
      </c>
      <c r="S86" s="2">
        <v>46209</v>
      </c>
    </row>
    <row r="87" spans="1:19" x14ac:dyDescent="0.25">
      <c r="A87">
        <v>2026</v>
      </c>
      <c r="B87" s="2">
        <v>46113</v>
      </c>
      <c r="C87" s="2">
        <v>46203</v>
      </c>
      <c r="D87" t="s">
        <v>57</v>
      </c>
      <c r="F87" t="s">
        <v>240</v>
      </c>
      <c r="G87" s="2">
        <v>46202</v>
      </c>
      <c r="H87" t="s">
        <v>241</v>
      </c>
      <c r="I87" t="s">
        <v>63</v>
      </c>
      <c r="J87" t="s">
        <v>72</v>
      </c>
      <c r="K87" s="3" t="str">
        <f>HYPERLINK("https://ieeg-my.sharepoint.com/:b:/g/personal/transparencia_ieeg_org_mx/IQDhUyRtQT1cRbQmvFRoRGdFAYvCBcWhBLhjuGNiNFQcVMM?e=fP769U")</f>
        <v>https://ieeg-my.sharepoint.com/:b:/g/personal/transparencia_ieeg_org_mx/IQDhUyRtQT1cRbQmvFRoRGdFAYvCBcWhBLhjuGNiNFQcVMM?e=fP769U</v>
      </c>
      <c r="L87" s="2">
        <v>46203</v>
      </c>
      <c r="M87">
        <v>1</v>
      </c>
      <c r="N87" t="s">
        <v>68</v>
      </c>
      <c r="P87" t="s">
        <v>68</v>
      </c>
      <c r="Q87" s="2">
        <v>46209</v>
      </c>
      <c r="R87" t="s">
        <v>72</v>
      </c>
      <c r="S87" s="2">
        <v>46209</v>
      </c>
    </row>
    <row r="88" spans="1:19" x14ac:dyDescent="0.25">
      <c r="A88">
        <v>2026</v>
      </c>
      <c r="B88" s="2">
        <v>46113</v>
      </c>
      <c r="C88" s="2">
        <v>46203</v>
      </c>
      <c r="D88" t="s">
        <v>57</v>
      </c>
      <c r="F88" t="s">
        <v>242</v>
      </c>
      <c r="G88" s="2">
        <v>46202</v>
      </c>
      <c r="H88" t="s">
        <v>243</v>
      </c>
      <c r="I88" t="s">
        <v>63</v>
      </c>
      <c r="J88" t="s">
        <v>244</v>
      </c>
      <c r="K88" s="3" t="str">
        <f>HYPERLINK("https://ieeg-my.sharepoint.com/:b:/g/personal/transparencia_ieeg_org_mx/IQD4SHe0JYI6Qafm5UWjj55-AXHVvbFH1-C7L4pjGYJOnPc?e=nEKfpW")</f>
        <v>https://ieeg-my.sharepoint.com/:b:/g/personal/transparencia_ieeg_org_mx/IQD4SHe0JYI6Qafm5UWjj55-AXHVvbFH1-C7L4pjGYJOnPc?e=nEKfpW</v>
      </c>
      <c r="L88" s="2">
        <v>46209</v>
      </c>
      <c r="M88">
        <v>5</v>
      </c>
      <c r="N88" t="s">
        <v>68</v>
      </c>
      <c r="P88" t="s">
        <v>68</v>
      </c>
      <c r="Q88" s="2">
        <v>46209</v>
      </c>
      <c r="R88" t="s">
        <v>72</v>
      </c>
      <c r="S88" s="2">
        <v>46209</v>
      </c>
    </row>
  </sheetData>
  <mergeCells count="7">
    <mergeCell ref="A6:T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N8:N201" xr:uid="{00000000-0002-0000-0000-000002000000}">
      <formula1>Hidden_313</formula1>
    </dataValidation>
    <dataValidation type="list" allowBlank="1" showErrorMessage="1" sqref="P8:P201" xr:uid="{00000000-0002-0000-0000-000003000000}">
      <formula1>Hidden_415</formula1>
    </dataValidation>
  </dataValidations>
  <hyperlinks>
    <hyperlink ref="K8" r:id="rId1" display="https://ieeg-my.sharepoint.com/:b:/g/personal/transparencia_ieeg_org_mx/IQA5AiI8osSSSZPBeSRDxQhzAX526egU3M0Ilqb_4BNDh0E?e=43VMhh" xr:uid="{4D4F6E9F-3CD5-4B55-A831-A47CC9E38EAF}"/>
    <hyperlink ref="K9" r:id="rId2" display="https://ieeg-my.sharepoint.com/:b:/g/personal/transparencia_ieeg_org_mx/IQCUVHfKwR8SQI8VTqCnfoo4ASDD9yhDD5p-WnpkWg6gXGw?e=D48UyI" xr:uid="{36552C2E-3FBF-4F89-B67E-8C320B85630E}"/>
    <hyperlink ref="K10" r:id="rId3" display="https://ieeg-my.sharepoint.com/:b:/g/personal/transparencia_ieeg_org_mx/IQD09rMqhsfwQ6EQmzoBcNlzAeZ4X4KCroLD3Mv2CsSY0dg?e=8BQ99e" xr:uid="{A0D22F36-FC52-43B9-AEBC-5EB7C693628B}"/>
    <hyperlink ref="K11" r:id="rId4" display="https://ieeg-my.sharepoint.com/:b:/g/personal/transparencia_ieeg_org_mx/IQBgxlxb0ohPSoAbVBRofMb-AaullEoMGxg5shstO6lbSds?e=oCCfcW" xr:uid="{AAA64FCA-3BE8-4CE9-B7D9-562F07241DDB}"/>
    <hyperlink ref="K12" r:id="rId5" display="https://ieeg-my.sharepoint.com/:b:/g/personal/transparencia_ieeg_org_mx/IQC9Uo_zFkZEQbylfTfx9u-mAWpx9lqqRzG4ClvJXiHtB3Y?e=uaTyrl" xr:uid="{2269BD5B-EEA7-40CF-917B-9B63632DD4BE}"/>
    <hyperlink ref="K13" r:id="rId6" display="https://ieeg-my.sharepoint.com/:b:/g/personal/transparencia_ieeg_org_mx/IQAcRhveqFEzSqK0U1_6UgIAAYU9NkFBjbOmzLiyCLI4Tl8?e=j4tbl1" xr:uid="{07508488-CE2A-4125-A6D7-352778549EBE}"/>
    <hyperlink ref="K14" r:id="rId7" display="https://ieeg-my.sharepoint.com/:b:/g/personal/transparencia_ieeg_org_mx/IQCP49FDQhHgS5dCK2qdQ2q7ATdz26HKKIq2lr8suGMzXwc?e=sncOc1" xr:uid="{187625FE-DFAA-431A-A34A-10C8FA89225A}"/>
    <hyperlink ref="K15" r:id="rId8" display="https://ieeg-my.sharepoint.com/:b:/g/personal/transparencia_ieeg_org_mx/IQCyONTRSCh3S5raLgMIsr7yAXog1j-SyGegdOMSsSktWq4?e=iv95jH" xr:uid="{A0632814-3C65-4E64-B47E-41DD94A91DA0}"/>
    <hyperlink ref="K16" r:id="rId9" display="https://ieeg-my.sharepoint.com/:b:/g/personal/transparencia_ieeg_org_mx/IQCYBFRXjAqUS5XUcZkiytVXATbzTJz1Kv-ycmzKGayLrvs?e=8sVofi" xr:uid="{DC598985-BF27-468F-BA25-1D46FC5235B8}"/>
    <hyperlink ref="K17" r:id="rId10" display="https://ieeg-my.sharepoint.com/:b:/g/personal/transparencia_ieeg_org_mx/IQDrhpvC-G3eT78HySe4chGMAc8djhK2tev7j_bvfOHnzfI?e=WIQ7Mo" xr:uid="{6A2E64A9-6863-439B-AFAC-262878673746}"/>
    <hyperlink ref="K18" r:id="rId11" display="https://ieeg-my.sharepoint.com/:b:/g/personal/transparencia_ieeg_org_mx/IQDzaXvQuTs8Q6nRZ3dpnwoRAbj96puqeMS7umlOo5Lk7Qs?e=fo2mJz" xr:uid="{1F8FC747-EEE4-404B-9D9F-3A1B7662970C}"/>
    <hyperlink ref="K19" r:id="rId12" display="https://ieeg-my.sharepoint.com/:b:/g/personal/transparencia_ieeg_org_mx/IQAy7wabJ4C6RrEYxZAO4oVnAbzmM-wFMCq70x0ktC3Gw1Q?e=freyl3" xr:uid="{95E94B8C-4205-4791-942F-B74A0843F08F}"/>
    <hyperlink ref="K20" r:id="rId13" display="https://ieeg-my.sharepoint.com/:b:/g/personal/transparencia_ieeg_org_mx/IQAamZ9hwWLsRJmM0gjsOZYiAS6DhFxxw4ds6aa8OKz4PZU?e=jQosrq" xr:uid="{DDFA190E-3EF0-4FDB-BD0F-0F0F66E9FA15}"/>
    <hyperlink ref="K21" r:id="rId14" display="https://ieeg-my.sharepoint.com/:b:/g/personal/transparencia_ieeg_org_mx/IQBrW94DVKOPTbIQ1on3R7b0ASaJ0bCt-N0SK-klbqYoENE?e=0BkSmt" xr:uid="{CA5750E4-B373-40B8-8B82-4BAA6A878CB2}"/>
    <hyperlink ref="K22" r:id="rId15" display="https://ieeg-my.sharepoint.com/:b:/g/personal/transparencia_ieeg_org_mx/IQD33ZuVZyfJQp23x_70osNbASYkma7CDOYUqwdl8TZz1so?e=oZXNMD" xr:uid="{2CA34199-1DAE-4017-8748-44BAF4F04210}"/>
    <hyperlink ref="K23" r:id="rId16" display="https://ieeg-my.sharepoint.com/:b:/g/personal/transparencia_ieeg_org_mx/IQB0O6K_BfIdTZmQFDdNEVTfAa4i6fKfauwCzpbxewHn8Do?e=KWmZs8" xr:uid="{9EC647F4-0EEE-48B4-A23A-0438FB9867F1}"/>
    <hyperlink ref="K24" r:id="rId17" display="https://ieeg-my.sharepoint.com/:b:/g/personal/transparencia_ieeg_org_mx/IQBX5-noVletRYOAcxCGj3o8AZqtobjhI9CX-N3GAC0ekig?e=IozSkY" xr:uid="{5377D3F8-F196-447A-A0AB-FE490C2B04D3}"/>
    <hyperlink ref="K25" r:id="rId18" display="https://ieeg-my.sharepoint.com/:b:/g/personal/transparencia_ieeg_org_mx/IQDokJkxpchFSr_YeYK8_AiZAbNCdUqr_qUtv-ToyfcoPc8?e=CShJjh" xr:uid="{CFC694A6-2A78-4E16-93B3-980C3ABE8FB3}"/>
    <hyperlink ref="K26" r:id="rId19" display="https://ieeg-my.sharepoint.com/:b:/g/personal/transparencia_ieeg_org_mx/IQDIp6rdaXsBSaqiuuqBiNZqARh4A5YP50xpNCliH6VL1go?e=WzIxfl" xr:uid="{F6B1FCE1-BE59-4E88-A09E-BBEE54F16C99}"/>
    <hyperlink ref="K27" r:id="rId20" display="https://ieeg-my.sharepoint.com/:b:/g/personal/transparencia_ieeg_org_mx/IQAKU6oJ4Ou3QpLbcVNLSgyKAUy9x3VrXTUPVUj2WVe-iL0?e=sCykUQ" xr:uid="{D0EE519A-5C38-439C-ADAA-3D4A10ABEA73}"/>
    <hyperlink ref="K28" r:id="rId21" display="https://ieeg-my.sharepoint.com/:b:/g/personal/transparencia_ieeg_org_mx/IQByucuJz8EZSLfkO3Wzf1KOARoZ-CxbLKyArqYIbphIPEU?e=QaBFhH" xr:uid="{5A9D8D2C-4745-4913-9A7A-3EA99B719A15}"/>
    <hyperlink ref="K29" r:id="rId22" display="https://ieeg-my.sharepoint.com/:b:/g/personal/transparencia_ieeg_org_mx/IQDbHp-lxTnzT6qkCNz2GXj4AY-ZpJtDlCVcm7CH6Lw11dM?e=geZoL7" xr:uid="{75859FB3-98AB-406B-BFBF-8D9494D30362}"/>
    <hyperlink ref="K30" r:id="rId23" display="https://ieeg-my.sharepoint.com/:b:/g/personal/transparencia_ieeg_org_mx/IQBCw2yVifCrTJB_kSFyZU2uAfgYpr7p526YvHnMH4Bekso?e=2HZ47N" xr:uid="{4993BD51-1B23-4C51-BE61-5E2BA2FF8CF4}"/>
    <hyperlink ref="K31" r:id="rId24" display="https://ieeg-my.sharepoint.com/:b:/g/personal/transparencia_ieeg_org_mx/IQAQQKSkJrJYRZitH6VNoNE_AW6Z-oFTPFhaK5eD-jzQc-o?e=DcZBlt" xr:uid="{333FC248-6093-4215-8C76-18D5A8A11B26}"/>
    <hyperlink ref="K32" r:id="rId25" display="https://ieeg-my.sharepoint.com/:b:/g/personal/transparencia_ieeg_org_mx/IQAj9GhVRmmpSY4R4qLuWhdTAZ1Kp15NkmWYQQVH4_4gNW0?e=9iyZ4k" xr:uid="{5610F409-8C59-4D98-8450-020F24D8F536}"/>
    <hyperlink ref="K33" r:id="rId26" display="https://ieeg-my.sharepoint.com/:b:/g/personal/transparencia_ieeg_org_mx/IQAx4-08u14rR7o9QZ25m2FPAQVZi0Iu7A9GKKsGotdebCY?e=hcf1jj" xr:uid="{3865C6F4-8501-46EE-B9AF-1F2BB2AD1865}"/>
    <hyperlink ref="K34" r:id="rId27" display="https://ieeg-my.sharepoint.com/:b:/g/personal/transparencia_ieeg_org_mx/IQDczoxFFPCORIiQbHrgA_djAS1ABghMzVnNgzSFdEUQN2w?e=VJuumo" xr:uid="{9D6C7F73-CC21-4C43-AB11-5FE52605DB42}"/>
    <hyperlink ref="K35" r:id="rId28" display="https://ieeg-my.sharepoint.com/:b:/g/personal/transparencia_ieeg_org_mx/IQBcd1ex8PlER6ZPgtCD8GLhAdKTGnBRSMV56-df-MotnNs?e=d09bNO" xr:uid="{390F8C12-DCEB-45BF-891D-77DF90EA7155}"/>
    <hyperlink ref="K36" r:id="rId29" display="https://ieeg-my.sharepoint.com/:b:/g/personal/transparencia_ieeg_org_mx/IQAN--0QzeUzSKad2iu5Lt72AegbqP3MpZ9vfMZqoPCCB_I?e=xN1SpX" xr:uid="{8DFA6865-6BC6-4DB8-B115-E60ADA2AF6D2}"/>
    <hyperlink ref="K37" r:id="rId30" display="https://ieeg-my.sharepoint.com/:b:/g/personal/transparencia_ieeg_org_mx/IQAzX5FVpvYlSIRvPZXjmIfTARlaN0mnUfjwBgD2coERVOY?e=aBN3aX" xr:uid="{B8422985-5414-4547-82C2-4106909674E8}"/>
    <hyperlink ref="K38" r:id="rId31" display="https://ieeg-my.sharepoint.com/:b:/g/personal/transparencia_ieeg_org_mx/IQAyzIw3VXl0QoG5kg03kDexAaTfiSRJ4XTtVCDpiIqxIlk?e=cR5GXD" xr:uid="{63FDCF3A-09BD-48FD-9DA4-78C3CDAA7420}"/>
    <hyperlink ref="K39" r:id="rId32" display="https://ieeg-my.sharepoint.com/:b:/g/personal/transparencia_ieeg_org_mx/IQCSp_9zFpVnTqajs0VBTQIbAfn-ZRwcIMZ5PiAFcBBbCe8?e=ZpBdKE" xr:uid="{90E2B6FD-5EEE-486D-8044-8C9F8D5FF7F4}"/>
    <hyperlink ref="K40" r:id="rId33" display="https://ieeg-my.sharepoint.com/:b:/g/personal/transparencia_ieeg_org_mx/IQBrBt4ydWVwR66bwivkVT6AAZAd-dvda-OBT52W8HQq5EI?e=yi1tfu" xr:uid="{118A62DA-7B21-4EBF-A8A0-CD2A31C021B7}"/>
    <hyperlink ref="K41" r:id="rId34" display="https://ieeg-my.sharepoint.com/:b:/g/personal/transparencia_ieeg_org_mx/IQCVs7UC-kazSLSPOqTbK5bfAQsmTD4kDpQe_SGWRGC5P8w?e=ghap4D" xr:uid="{DD45DC6E-4CCC-41A4-8AD6-E5784DF98A16}"/>
    <hyperlink ref="K42" r:id="rId35" display="https://ieeg-my.sharepoint.com/:b:/g/personal/transparencia_ieeg_org_mx/IQC5XZwphIh5SZOrQNlyY3M3AR4-V_RxuOGuuH1h3RT8dx0?e=3faJeb" xr:uid="{930B30CA-65CF-4E22-8B56-CFCBFF2489D9}"/>
    <hyperlink ref="K43" r:id="rId36" display="https://ieeg-my.sharepoint.com/:b:/g/personal/transparencia_ieeg_org_mx/IQColJUquR3fTJegcVN4DcbSAVi4dgWY25KZtrY8AHJI-58?e=zjTdvy" xr:uid="{C855A030-77EF-49E2-A742-3044C42EAAF4}"/>
    <hyperlink ref="K44" r:id="rId37" display="https://ieeg-my.sharepoint.com/:b:/g/personal/transparencia_ieeg_org_mx/IQDcZUcjI12BQaJQf_tqMBBhAWiwPJijJgdoXzSHo25i184?e=iIMj2o" xr:uid="{629EEC9B-C0BD-4A7E-B161-317FCEF1185F}"/>
    <hyperlink ref="K45" r:id="rId38" display="https://ieeg-my.sharepoint.com/:b:/g/personal/transparencia_ieeg_org_mx/IQDAyB4Exj2gSqXvIWaU6f0LASK9OV8kQcisswTzOTOm1tU?e=3uNzk0" xr:uid="{A5A85B62-B6C3-43E1-AA92-1E27EB52D836}"/>
    <hyperlink ref="K46" r:id="rId39" display="https://ieeg-my.sharepoint.com/:b:/g/personal/transparencia_ieeg_org_mx/IQBhTGAlx6gST5CY5Tw7A7IlAcna_xYvpJWSIJD_3RQN3nE?e=uLs0mP" xr:uid="{42C45F2B-FEFF-449D-BF5C-DB94EF052AA6}"/>
    <hyperlink ref="K47" r:id="rId40" display="https://ieeg-my.sharepoint.com/:b:/g/personal/transparencia_ieeg_org_mx/IQBFsvE1GoVLQY_SX4tD2jqxAVtEZtxONueH7JkggKIyKO8?e=J2FEa7" xr:uid="{BD3EB6D9-874D-4745-8036-0B98FE8C75FC}"/>
    <hyperlink ref="K48" r:id="rId41" display="https://ieeg-my.sharepoint.com/:b:/g/personal/transparencia_ieeg_org_mx/IQAM6aPRu1o0TpteO3tbz87hAfPsx1U_Vm6Z6uMzBITTpgg?e=H1KBSm" xr:uid="{E4E901E1-A5DA-4CA4-BF0F-5F497744B027}"/>
    <hyperlink ref="K49" r:id="rId42" display="https://ieeg-my.sharepoint.com/:b:/g/personal/transparencia_ieeg_org_mx/IQBe4R4mmTNSQrL64Fn11kh0AVivgXiaR108OGd3i-urmf0?e=6A2dMV" xr:uid="{D979498B-ED11-4995-BF9F-EFCD3D2C4F0C}"/>
    <hyperlink ref="K50" r:id="rId43" display="https://ieeg-my.sharepoint.com/:b:/g/personal/transparencia_ieeg_org_mx/IQC2fJqb0UG7SL6h_WL0LDpxATUtBnpZ6eVr2LK90UHNh5Q?e=VNC7yn" xr:uid="{90C70618-5494-453E-8C71-E16B8994E21C}"/>
    <hyperlink ref="K51" r:id="rId44" display="https://ieeg-my.sharepoint.com/:b:/g/personal/transparencia_ieeg_org_mx/IQCjp4lqxG3OTYa694YUg2EyAabMfjDDaOooixB0bCTzu8w?e=dZUzwZ" xr:uid="{D482CD36-11ED-4003-A7C1-C5EB036576CD}"/>
    <hyperlink ref="K52" r:id="rId45" display="https://ieeg-my.sharepoint.com/:b:/g/personal/transparencia_ieeg_org_mx/IQDcp5bgIS3vQo6B0kSFwXgjAeGhePn0_SUaWoFa8-PTORY?e=F04Heh" xr:uid="{FA7E2CF5-9351-4B06-956A-ACD9627AF358}"/>
    <hyperlink ref="K53" r:id="rId46" display="https://ieeg-my.sharepoint.com/:b:/g/personal/transparencia_ieeg_org_mx/IQByZApk1O8xQoiCz3j26hpdAZU-3DFKKSuNQoj0QDZuhqM?e=t3dqKk" xr:uid="{FDCE77AA-3CE8-4AEB-B875-51FB733451DA}"/>
    <hyperlink ref="K54" r:id="rId47" display="https://ieeg-my.sharepoint.com/:b:/g/personal/transparencia_ieeg_org_mx/IQAdthhqThoXRocnxNYivba9ASdYGaPkTCKWW3-g9pJ592w?e=vUAPlP" xr:uid="{8822F35C-A0BF-4FB2-B370-482BDF06E36C}"/>
    <hyperlink ref="K55" r:id="rId48" display="https://ieeg-my.sharepoint.com/:b:/g/personal/transparencia_ieeg_org_mx/IQD5DdS5nIDPRIWC-s2rTsn7ASd5LkYTEybfOJxRAZxPvQU?e=3iZ5Pq" xr:uid="{D36829E9-1C1B-4BE1-A9E6-48E59F785D0C}"/>
    <hyperlink ref="K56" r:id="rId49" display="https://ieeg-my.sharepoint.com/:b:/g/personal/transparencia_ieeg_org_mx/IQDTC_v-LOHrTpozjPAYnmyPAYw6i82QsKSPQvPw5ssefbs?e=hDW4Fl" xr:uid="{0C3CCBC0-E69B-4BA8-89E3-67AD0B93713B}"/>
    <hyperlink ref="K57" r:id="rId50" display="https://ieeg-my.sharepoint.com/:b:/g/personal/transparencia_ieeg_org_mx/IQCmWigSbmCcQYbLTPs_uO1VAVNPvlu5TJPCiwoflgGwNAE?e=OpouAN" xr:uid="{078B02E0-007D-4566-B61A-CB7ADF6D1DF8}"/>
    <hyperlink ref="K58" r:id="rId51" display="https://ieeg-my.sharepoint.com/:b:/g/personal/transparencia_ieeg_org_mx/IQDFadnECv5eQq53pjLnivkuAapY-0NntMBKc-UELFJxNEc?e=K1Q7Ia" xr:uid="{92B316B2-177B-4500-AE84-F5F47288713F}"/>
    <hyperlink ref="K59" r:id="rId52" display="https://ieeg-my.sharepoint.com/:b:/g/personal/transparencia_ieeg_org_mx/IQDPoFsv_BsCTI1h5GhPb8J2Af2BXBAnPuH51Y7r31_DNJw?e=BcVyhE" xr:uid="{6BF3291E-E90A-4281-BC86-BFA76EDF0724}"/>
    <hyperlink ref="K60" r:id="rId53" display="https://ieeg-my.sharepoint.com/:b:/g/personal/transparencia_ieeg_org_mx/IQAKrOiJICMpS4lnC4cvtabfAWKFxGIeo9iPlSBEaFi9K40?e=A6nCuM" xr:uid="{31BE1660-6588-4692-A9D9-96F1B21F8703}"/>
    <hyperlink ref="K61" r:id="rId54" display="https://ieeg-my.sharepoint.com/:b:/g/personal/transparencia_ieeg_org_mx/IQARfN8dsaacSL7UQgsHnNN7AYEMFn56bNEK-zLAq6rE66g?e=FjrFym" xr:uid="{FF06CEE8-E1F9-4DFB-8AD2-8717035C3FDD}"/>
    <hyperlink ref="K62" r:id="rId55" display="https://ieeg-my.sharepoint.com/:b:/g/personal/transparencia_ieeg_org_mx/IQAuwylXfX9hQqkPsgHXuYmtAVTksSqgUFhSzunuQ25NK_o?e=GmW81B" xr:uid="{BF28D8EA-E4BA-4C95-929C-D5DB20AB9D1D}"/>
    <hyperlink ref="K63" r:id="rId56" display="https://ieeg-my.sharepoint.com/:b:/g/personal/transparencia_ieeg_org_mx/IQDsC0OxA4hsRI0oBeKOdlgZAa2pqGp__qbEUb6xctUHPo0?e=Y11KvU" xr:uid="{87FEA208-504F-4973-BF0C-D9A05453F609}"/>
    <hyperlink ref="K64" r:id="rId57" display="https://ieeg-my.sharepoint.com/:b:/g/personal/transparencia_ieeg_org_mx/IQBvZ2LnWsOyRrO5rnKCKRL9AVZLhoqA7SVjjbmG3BuXslk?e=9Aww5W" xr:uid="{E689C4A0-2E73-4076-871B-7CD4129A442E}"/>
    <hyperlink ref="K65" r:id="rId58" display="https://ieeg-my.sharepoint.com/:b:/g/personal/transparencia_ieeg_org_mx/IQBot18Js6vVS5_691GINGC7ARSr_UdLc5UwYo1firVoFNk?e=SipvWV" xr:uid="{34EA2091-DCF9-42C6-971D-17B8ABD44F6D}"/>
    <hyperlink ref="K66" r:id="rId59" display="https://ieeg-my.sharepoint.com/:b:/g/personal/transparencia_ieeg_org_mx/IQDUWqMK6Ys4RIut9Y75-k5oAfH3rVbb1lxrN9qFR34_Yz8?e=WdPcdz" xr:uid="{17829275-E5B7-46E0-ADFF-5D9E0858EC98}"/>
    <hyperlink ref="K67" r:id="rId60" display="https://ieeg-my.sharepoint.com/:b:/g/personal/transparencia_ieeg_org_mx/IQAc5SzhNbX_TJ0NSqdW7B5LAcOpmHR_lHsmfNhsHO6aaFs?e=ghHUsk" xr:uid="{01619982-1CF6-4B6E-BCFD-A304CF3320BA}"/>
    <hyperlink ref="K68" r:id="rId61" display="https://ieeg-my.sharepoint.com/:b:/g/personal/transparencia_ieeg_org_mx/IQAyYnmSZSmrRZInKwpBtWqxAS5LQvtSEaPI8QYIVaHk1P4?e=qXlmRZ" xr:uid="{5B6CBA19-3CA5-4A3F-A176-C2A150A8D611}"/>
    <hyperlink ref="K69" r:id="rId62" display="https://ieeg-my.sharepoint.com/:b:/g/personal/transparencia_ieeg_org_mx/IQBN9A03bV78QYKypvVkZNwqAWoWdtEUP2skoa7ubobb0Ig?e=pKagit" xr:uid="{307D61DA-738F-4013-ADAC-C57932E6F09F}"/>
    <hyperlink ref="K70" r:id="rId63" display="https://ieeg-my.sharepoint.com/:b:/g/personal/transparencia_ieeg_org_mx/IQA04c8zFC-UQoVZf8phdUKMAcEUgwoPh0Rs1QpFsbqrCAY?e=0jzQ10" xr:uid="{6CE07E63-341D-4584-A1F8-4C902E002923}"/>
    <hyperlink ref="K71" r:id="rId64" display="https://ieeg-my.sharepoint.com/:b:/g/personal/transparencia_ieeg_org_mx/IQC2nYLNnw56QIKZu7dyaBWCATiCCs3fY3GwuEn3HjfXu9M?e=Idbcf3" xr:uid="{9BF7E4E9-88C8-4E56-939E-3F8DBB34B68D}"/>
    <hyperlink ref="K72" r:id="rId65" display="https://ieeg-my.sharepoint.com/:b:/g/personal/transparencia_ieeg_org_mx/IQA0E712uaI7QZYvly6jhn9XAVQAg9kxXZK2cwtPe96j0PY?e=2819Cp" xr:uid="{54D6EC83-78B4-49CA-AD49-B8639FA69D98}"/>
    <hyperlink ref="K73" r:id="rId66" display="https://ieeg-my.sharepoint.com/:b:/g/personal/transparencia_ieeg_org_mx/IQB9CaXo9Dq1Sa9ZLmFNpvEyAZ9Xh0tq0OOAJb1L-RL6a2Q?e=cqJAs0" xr:uid="{62B108DE-A9D2-4C64-9460-16A0EBBA41E4}"/>
    <hyperlink ref="K74" r:id="rId67" display="https://ieeg-my.sharepoint.com/:b:/g/personal/transparencia_ieeg_org_mx/IQBWk0jdI6jiTYG-MucwZhBWAQjC3jtuxgjOmJp7pHn0SmE?e=oGfXrT" xr:uid="{73000C58-C336-4564-8BD3-E38EE0A54D04}"/>
    <hyperlink ref="K75" r:id="rId68" display="https://ieeg-my.sharepoint.com/:b:/g/personal/transparencia_ieeg_org_mx/IQAgktKUJWV2SY6kAydGZbsyAVto-szi1ngIwxeCmi8ISKA?e=rRqNlE" xr:uid="{6DA49FC6-DA82-4FD4-8D1C-962E823CC578}"/>
    <hyperlink ref="K76" r:id="rId69" display="https://ieeg-my.sharepoint.com/:b:/g/personal/transparencia_ieeg_org_mx/IQDWgU3OuDaAQrAZrbYDo2KlAU8WeN5-CjKqua79j8pmuCc?e=egnBt4" xr:uid="{3DB4EDB3-6097-45B8-8132-4F1684649539}"/>
    <hyperlink ref="K77" r:id="rId70" display="https://ieeg-my.sharepoint.com/:b:/g/personal/transparencia_ieeg_org_mx/IQDJwIiuEQdCS7vpgClh28EGAQDCqj-RIZomMD9d9jjjCss?e=QRULgK" xr:uid="{29697692-400A-4820-B5F1-1BE07F5413EC}"/>
    <hyperlink ref="K78" r:id="rId71" display="https://ieeg-my.sharepoint.com/:b:/g/personal/transparencia_ieeg_org_mx/IQD4YxDIxQDcTpGAfSXSYR3GARg7pSqZRKETIjRnBeL3Z88?e=cZKDVs" xr:uid="{6FCD2442-5359-466E-8EFB-FF1653342972}"/>
    <hyperlink ref="K79" r:id="rId72" display="https://ieeg-my.sharepoint.com/:b:/g/personal/transparencia_ieeg_org_mx/IQBZdg99B2kpRLBbLi0-6k6SAR4JV37vrzIfZFlW6zk-a1g?e=goOR2j" xr:uid="{2DBC2794-B3DD-445C-99DE-1CCE2468DEA9}"/>
    <hyperlink ref="K80" r:id="rId73" display="https://ieeg-my.sharepoint.com/:b:/g/personal/transparencia_ieeg_org_mx/IQBRDBsVk56LS4ZXDNgu03CjAYqN6_7-WwZ5vp4_yD05vOE?e=iN1LH2" xr:uid="{B9BE79D4-D959-4089-8C88-A5BF97813219}"/>
    <hyperlink ref="K81" r:id="rId74" display="https://ieeg-my.sharepoint.com/:b:/g/personal/transparencia_ieeg_org_mx/IQBBqrcmHUVqT6lPiDiPEdQ4AQGRXzPt0e_V5CzaTlZSIGw?e=Kk7796" xr:uid="{0848C7CB-CA48-47A7-9972-C4F29E1B88C6}"/>
    <hyperlink ref="K82" r:id="rId75" display="https://ieeg-my.sharepoint.com/:b:/g/personal/transparencia_ieeg_org_mx/IQDgf915-AZ6Q4RlvpGI8OKLAYo4AXOD-gMkGF3X0NoM3Jk?e=zJkLcz" xr:uid="{63759451-95A5-42FB-A38F-1693D23F6A54}"/>
    <hyperlink ref="K83" r:id="rId76" display="https://ieeg-my.sharepoint.com/:b:/g/personal/transparencia_ieeg_org_mx/IQDbsLnJ2gfJQ4irUftiYF18AbO8av2akFaKWkbfVjF8DA4?e=F1I63A" xr:uid="{423E4BE5-7AE9-4A07-AA66-DD44A810467E}"/>
    <hyperlink ref="K84" r:id="rId77" display="https://ieeg-my.sharepoint.com/:b:/g/personal/transparencia_ieeg_org_mx/IQBtuvoH_HzXTrfjy_Rqa41sATOQS14clLWlEJ9ls8UcaIE?e=4BXNo7" xr:uid="{14D8E9F3-F6FD-4F45-BAC1-B90F7FF6C68D}"/>
    <hyperlink ref="K85" r:id="rId78" display="https://ieeg-my.sharepoint.com/:b:/g/personal/transparencia_ieeg_org_mx/IQC59tdOmQbbQLJHyYABYlsfAZKqfUQ3NHfJEGKHbEpMrIM?e=W7LD1a" xr:uid="{2BE41125-81BB-4BBB-B20E-394FA4C0A6FA}"/>
    <hyperlink ref="K86" r:id="rId79" display="https://ieeg-my.sharepoint.com/:b:/g/personal/transparencia_ieeg_org_mx/IQAITXjE6ctgS4Eevfh2anUTAXTUMtK62UWVzSFVcYKi-Sc?e=Tm2Lzg" xr:uid="{11BF189F-B6CE-4EF8-B730-7BD930689129}"/>
    <hyperlink ref="K87" r:id="rId80" display="https://ieeg-my.sharepoint.com/:b:/g/personal/transparencia_ieeg_org_mx/IQDhUyRtQT1cRbQmvFRoRGdFAYvCBcWhBLhjuGNiNFQcVMM?e=fP769U" xr:uid="{BC87D853-0F4E-4B2E-9C5B-E576BC74C570}"/>
    <hyperlink ref="K88" r:id="rId81" display="https://ieeg-my.sharepoint.com/:b:/g/personal/transparencia_ieeg_org_mx/IQD4SHe0JYI6Qafm5UWjj55-AXHVvbFH1-C7L4pjGYJOnPc?e=nEKfpW" xr:uid="{A3579978-CB79-4603-A413-5DA88F7BCCC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2026-07-08T21:00:33Z</dcterms:created>
  <dcterms:modified xsi:type="dcterms:W3CDTF">2026-07-17T19:20:03Z</dcterms:modified>
</cp:coreProperties>
</file>